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hared\Monitoring (GDPR)\9. Brownfield Register\South\06 South Brownfield Register update 2025 (12.2023-11.2024)\"/>
    </mc:Choice>
  </mc:AlternateContent>
  <xr:revisionPtr revIDLastSave="0" documentId="13_ncr:1_{C4468BA6-47FE-424C-BC83-57EF8A1EDAC5}" xr6:coauthVersionLast="47" xr6:coauthVersionMax="47" xr10:uidLastSave="{00000000-0000-0000-0000-000000000000}"/>
  <bookViews>
    <workbookView xWindow="33075" yWindow="-4905" windowWidth="23250" windowHeight="12570" xr2:uid="{00000000-000D-0000-FFFF-FFFF00000000}"/>
  </bookViews>
  <sheets>
    <sheet name="Sheet1" sheetId="1" r:id="rId1"/>
  </sheets>
  <definedNames>
    <definedName name="_xlnm._FilterDatabase" localSheetId="0" hidden="1">Sheet1!$A$2:$S$42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1" i="1" l="1" a="1"/>
  <c r="N21" i="1" s="1"/>
  <c r="N20" i="1" a="1"/>
  <c r="N20" i="1" s="1"/>
  <c r="N17" i="1" a="1"/>
  <c r="N17" i="1" s="1"/>
  <c r="N16" i="1" l="1" a="1"/>
  <c r="N16" i="1" s="1"/>
  <c r="N13" i="1" a="1"/>
  <c r="N13" i="1" s="1"/>
  <c r="N15" i="1" a="1"/>
  <c r="N15" i="1" s="1"/>
  <c r="N14" i="1" a="1"/>
  <c r="N14" i="1" s="1"/>
  <c r="N11" i="1" a="1"/>
  <c r="N11" i="1" s="1"/>
  <c r="N9" i="1" a="1"/>
  <c r="N9" i="1" s="1"/>
  <c r="N7" i="1" a="1"/>
  <c r="N7" i="1" s="1"/>
  <c r="N6" i="1" a="1"/>
  <c r="N6" i="1" s="1"/>
  <c r="N5" i="1" a="1"/>
  <c r="N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<sst xmlns="http://schemas.openxmlformats.org/spreadsheetml/2006/main" count="432" uniqueCount="222">
  <si>
    <t>OrganisationURI</t>
  </si>
  <si>
    <t>SiteReference</t>
  </si>
  <si>
    <t>PlanningHistory</t>
  </si>
  <si>
    <t>SiteNameAddress</t>
  </si>
  <si>
    <t>SiteplanURL</t>
  </si>
  <si>
    <t>GeoX</t>
  </si>
  <si>
    <t>GeoY</t>
  </si>
  <si>
    <t>Hectares</t>
  </si>
  <si>
    <t>OwnershipStatus</t>
  </si>
  <si>
    <t>Deliverable</t>
  </si>
  <si>
    <t>PlanningStatus</t>
  </si>
  <si>
    <t>PermissionType</t>
  </si>
  <si>
    <t>PermissionDate</t>
  </si>
  <si>
    <t>NetDwellingsRangeFrom</t>
  </si>
  <si>
    <t>NetDwellingsRangeTo</t>
  </si>
  <si>
    <t>HazardousSubstances</t>
  </si>
  <si>
    <t>Notes</t>
  </si>
  <si>
    <t>FirstAddedDate</t>
  </si>
  <si>
    <t>LastUpdatedDate</t>
  </si>
  <si>
    <t>http://opendatacommunities.org/id/district-council/south-oxfordshire</t>
  </si>
  <si>
    <t>P16/S3462/O</t>
  </si>
  <si>
    <t>P16/S1877/FUL</t>
  </si>
  <si>
    <t>Land at Wimblestraw Road, Berinsfield</t>
  </si>
  <si>
    <t>https://www.southoxon.gov.uk/wp-content/uploads/sites/2/2021/01/BF_Land-at-Wimblestraw-Road-Berinsfield.pdf</t>
  </si>
  <si>
    <t>not owned by a public authority</t>
  </si>
  <si>
    <t>permissioned</t>
  </si>
  <si>
    <t>outline planning permission</t>
  </si>
  <si>
    <t>yes</t>
  </si>
  <si>
    <t>full planning permission</t>
  </si>
  <si>
    <t>P11/W2357</t>
  </si>
  <si>
    <t xml:space="preserve">P10/W1230/SCO </t>
  </si>
  <si>
    <t>Mongewell Park (Carmel College), Mongewell</t>
  </si>
  <si>
    <t>https://www.southoxon.gov.uk/wp-content/uploads/sites/2/2021/01/BF_Mongewell-Park-Carmel-College-Mongewell.pdf</t>
  </si>
  <si>
    <t>Partially Brownfield site. Forms part of a larger site overall.</t>
  </si>
  <si>
    <t>P15/S1880/O</t>
  </si>
  <si>
    <t>n/a</t>
  </si>
  <si>
    <t>Didcot A</t>
  </si>
  <si>
    <t>https://www.southoxon.gov.uk/wp-content/uploads/sites/2/2021/01/BF_Didcot-A.pdf</t>
  </si>
  <si>
    <t>Yes</t>
  </si>
  <si>
    <t>Minimum net dwellings is based on the planning application(P15/S1880/O) as it has a resolution to grant permission. Only the dwellings within South Oxfordshire have been included in the total, as this is a cross boundary site with Vale of White Horse.</t>
  </si>
  <si>
    <t>SHELAA</t>
  </si>
  <si>
    <t>not permissioned</t>
  </si>
  <si>
    <t>other</t>
  </si>
  <si>
    <t>SHELAA: 822</t>
  </si>
  <si>
    <t>The Downs, Wheatley Road, Garsington</t>
  </si>
  <si>
    <t>https://www.southoxon.gov.uk/wp-content/uploads/sites/2/2021/01/BF_The-Downs-Wheatley-Road-Garsington.pdf</t>
  </si>
  <si>
    <t>P17/S4254/O</t>
  </si>
  <si>
    <t>Oxford Brookes University Campus, Wheatley</t>
  </si>
  <si>
    <t>SHELAA: 1050</t>
  </si>
  <si>
    <t>Vanalloys Business Park, Stoke Row (3)</t>
  </si>
  <si>
    <t>https://www.southoxon.gov.uk/wp-content/uploads/sites/2/2021/01/BF_Vanalloys-Business-Park-Stoke-Row-3.pdf</t>
  </si>
  <si>
    <t>SHELAA: 360</t>
  </si>
  <si>
    <t>Stuart Turner, Greys Road, Henley-on-Thames</t>
  </si>
  <si>
    <t>SHELAA: 1085</t>
  </si>
  <si>
    <t>Land to the rear of Thames Court, Goring</t>
  </si>
  <si>
    <t>https://www.southoxon.gov.uk/wp-content/uploads/sites/2/2021/01/BF_Land-to-the-rear-of-Thames-Court-Goring.pdf</t>
  </si>
  <si>
    <t>SHELAA: 979</t>
  </si>
  <si>
    <t>Lord William's Lower School, Thame</t>
  </si>
  <si>
    <t>SHELAA: 991</t>
  </si>
  <si>
    <t>Chiltern's End, Henley-on-Thames</t>
  </si>
  <si>
    <t>Vauxhall Barracks, Didcot</t>
  </si>
  <si>
    <t>Didcot Gateway</t>
  </si>
  <si>
    <t>https://www.southoxon.gov.uk/wp-content/uploads/sites/2/2021/01/BF_Didcot-Gateway.pdf</t>
  </si>
  <si>
    <t>mixed ownership</t>
  </si>
  <si>
    <t>P18/S2682/O</t>
  </si>
  <si>
    <t>P16/S2356/LDE</t>
  </si>
  <si>
    <t>Crowell Hill Farm, Crowell Hill, OX39 4BT</t>
  </si>
  <si>
    <t>https://www.southoxon.gov.uk/wp-content/uploads/sites/2/2021/01/BF_Crowell-Hill-Farm-Crowell-Hill-OX39-4BT.pdf</t>
  </si>
  <si>
    <t>18/03/2019</t>
  </si>
  <si>
    <t>P15/S2685/FUL</t>
  </si>
  <si>
    <t>Woodcote NDP Site 16: Former Reservoir site, Greenmore</t>
  </si>
  <si>
    <t>https://www.southoxon.gov.uk/wp-content/uploads/sites/2/2021/01/BF_Woodcote-NDP-Site-16_-Former-Reservoir-site-Greenmore.pdf</t>
  </si>
  <si>
    <t>P21/S1298/FUL</t>
  </si>
  <si>
    <t>P16/S4005/LB  /P17/S0259/FUL</t>
  </si>
  <si>
    <t>The Mill at Sonning (Theatre) Ltd Sonning Eye  RG4 6TY</t>
  </si>
  <si>
    <t>27/06/2017</t>
  </si>
  <si>
    <t>P19/S2661/N1A</t>
  </si>
  <si>
    <t>P18/S2228/N1A</t>
  </si>
  <si>
    <t>The Smith Centre, Fairmile, Henley on Thames, RG9 6AB</t>
  </si>
  <si>
    <t>https://www.southoxon.gov.uk/wp-content/uploads/sites/2/2021/01/BF_The-Smith-Centre-Fairmile-Henley-on-Thames-RG9-6AB.pdf</t>
  </si>
  <si>
    <t>P19/S4420/N1A</t>
  </si>
  <si>
    <t>P19/S2493/LDE</t>
  </si>
  <si>
    <t>Victoria House, 35 Queen Street, Henley-On-Thames RG9 1AR</t>
  </si>
  <si>
    <t>https://www.southoxon.gov.uk/wp-content/uploads/sites/2/2021/01/BF_Victoria-House-35-Queen-Street-Henley-On-Thames-RG9-1AR.pdf</t>
  </si>
  <si>
    <t>P19/S2925/FUL</t>
  </si>
  <si>
    <t xml:space="preserve">P19/S0820/FUL </t>
  </si>
  <si>
    <t>Former Wallingford Portcullis Social Club, 28 &amp; 29 &amp; front Goldsmiths Lane WALLINGFORD OX10 0DU</t>
  </si>
  <si>
    <t>https://www.southoxon.gov.uk/wp-content/uploads/sites/2/2021/01/BF_Former-Wallingford-Portcullis-Social-Club-28-29-front-Goldsmiths-Lane-WALLINGFORD-OX10-0DU.pdf</t>
  </si>
  <si>
    <t>P21/S1802/FUL</t>
  </si>
  <si>
    <t>P18/S1932/FUL</t>
  </si>
  <si>
    <t>Wallingford House, 46 High Street, Wallingford, OX10 0DB</t>
  </si>
  <si>
    <t>https://www.southoxon.gov.uk/wp-content/uploads/sites/2/2021/12/SBF_Wallingford-House-46-High-Street-Wallingford-OX10-0DB.pdf</t>
  </si>
  <si>
    <t>P21/S3022/N1A</t>
  </si>
  <si>
    <t>P21/S0957/N1A</t>
  </si>
  <si>
    <t>St Andrews Court, Part Ground and First Floors, Wellington Street, OX9 3WT</t>
  </si>
  <si>
    <t>P21/S2344/N1A</t>
  </si>
  <si>
    <t xml:space="preserve">P18/S2362/FUL </t>
  </si>
  <si>
    <t>Hallmark House, Station Road, Henley on Thames, RG9 1AY</t>
  </si>
  <si>
    <t>https://www.southoxon.gov.uk/wp-content/uploads/sites/2/2021/12/SBF_Hallmark-House-Station-Road-Henley-on-Thames-RG9-1AY.pdf</t>
  </si>
  <si>
    <t>The Barn House, 46 Lower Icknield Way, Chinnor, OX39 4EB</t>
  </si>
  <si>
    <t>https://www.southoxon.gov.uk/wp-content/uploads/sites/2/2021/12/SBF_The-Barn-House-46-Lower-Icknield-Way-Chinnor-OX39-4EB.pdf</t>
  </si>
  <si>
    <t>P22/S2537/N5D</t>
  </si>
  <si>
    <t>125 Broadway, Didcot, OX11 8AW</t>
  </si>
  <si>
    <t>https://www.southoxon.gov.uk/wp-content/uploads/sites/2/2022/12/125-Broadway-Didcot-OX11-8AW.pdf</t>
  </si>
  <si>
    <t>P21/S1504/FUL</t>
  </si>
  <si>
    <t>P20/S2235/PEM</t>
  </si>
  <si>
    <t>Bellwood House, 57 Lower Road, Chinnor, OX39 4DU</t>
  </si>
  <si>
    <t>https://www.southoxon.gov.uk/wp-content/uploads/sites/2/2022/12/Bellwood-House-57-Lower-Road-Chinnor-OX39-4DU.pdf</t>
  </si>
  <si>
    <t>P21/S3402/N1A</t>
  </si>
  <si>
    <t>47 Aylesbury Road, Thame, OX9 3PG</t>
  </si>
  <si>
    <t>https://www.southoxon.gov.uk/wp-content/uploads/sites/2/2022/12/47-Aylesbury-Road-Thame-OX9-3PG.pdf</t>
  </si>
  <si>
    <t>Allocation Reference H2f</t>
  </si>
  <si>
    <t>Allocation Reference H2d</t>
  </si>
  <si>
    <t>P22/S3975/O</t>
  </si>
  <si>
    <t>https://www.southoxon.gov.uk/wp-content/uploads/sites/2/2023/03/Brownfield-Register_SODC-Jan-2023-Map-export_Oxford-Brookes-University-Campus-Wheatley.pdf</t>
  </si>
  <si>
    <t>https://www.southoxon.gov.uk/wp-content/uploads/sites/2/2023/03/Brownfield-Register_SODC-Jan-2023-Map-export_St-Andrews-Court-Part-Ground-and-First-Floors-Wellington-Street-OX9-3WT.pdf</t>
  </si>
  <si>
    <t>https://www.southoxon.gov.uk/wp-content/uploads/sites/2/2023/03/Brownfield-Register_SODC-Jan-2023-Map-export_The-Mill-at-Sonning-Theatre-Ltd-Sonning-Eye-RG4-6TY.pdf</t>
  </si>
  <si>
    <t>https://www.southoxon.gov.uk/wp-content/uploads/sites/2/2023/03/Brownfield-Register_SODC-Jan-2023-Map-export_Vauxhall-Barracks-Didcot.pdf</t>
  </si>
  <si>
    <t>https://www.southoxon.gov.uk/wp-content/uploads/sites/2/2023/03/Brownfield-Register_SODC-Jan-2023-Map-export_Stuart-Turner-Greys-Road-Henley-on-Thames.pdf</t>
  </si>
  <si>
    <t>https://www.southoxon.gov.uk/wp-content/uploads/sites/2/2023/03/Brownfield-Register_SODC-Jan-2023-Map-export_Lord-Williams-Lower-School-Thame.pdf</t>
  </si>
  <si>
    <t>https://www.southoxon.gov.uk/wp-content/uploads/sites/2/2023/03/Brownfield-Register_SODC-Jan-2023-Map-export_Chilterns-End-Henley-on-Thames.pdf</t>
  </si>
  <si>
    <t>Former Site Of Georgetown Filling Station, Broadway, Didcot, OX11 8SD</t>
  </si>
  <si>
    <t>P22/S1047/FUL</t>
  </si>
  <si>
    <t xml:space="preserve">P20/S1576/PEJ; P19/S1499/PEJ; P19/S0324/PEM; P17/S4332/D; P16/S3173/FUL. </t>
  </si>
  <si>
    <t>69 High Street, Wallingford, Oxfordshire, OX10 0BX</t>
  </si>
  <si>
    <t>Kingsley House, Crowsley Road, Lower Shiplake, RG9 3LU</t>
  </si>
  <si>
    <t>P22/S2790/FUL</t>
  </si>
  <si>
    <t>P23/S2958/N5D</t>
  </si>
  <si>
    <t>P21/S1389/O, P20/S3602/PEM</t>
  </si>
  <si>
    <t>P19/S0024/FUL</t>
  </si>
  <si>
    <t>P18/S2917/PEM</t>
  </si>
  <si>
    <t>Latest planning application: P22/S4097/N5D. Superseded P22/S2537/N5D</t>
  </si>
  <si>
    <t>Latest planning application: P20/S1984/FUL. Partially Brownfield site. Forms part of a larger site overall.</t>
  </si>
  <si>
    <t>https://www.southoxon.gov.uk/wp-content/uploads/sites/2/2024/02/69-High-Street-Wallingford-Oxfordshire-OX10-0BX.pdf</t>
  </si>
  <si>
    <t>https://www.southoxon.gov.uk/wp-content/uploads/sites/2/2024/02/Former-Site-Of-Georgetown-Filling-Station-Broadway-Didcot-OX11-8SD.pdf</t>
  </si>
  <si>
    <t>https://www.southoxon.gov.uk/wp-content/uploads/sites/2/2024/02/Kingsley-House-Crowsley-Road-Lower-Shiplake-RG9-3LU.pdf</t>
  </si>
  <si>
    <t>P23/S1824/O</t>
  </si>
  <si>
    <t>P23/S4134/FUL</t>
  </si>
  <si>
    <t>P22/S3609/FUL</t>
  </si>
  <si>
    <t>The Dorian Centre, Bird Wood Court, Sonning Common, RG4 9RF</t>
  </si>
  <si>
    <t>9 Market Place, Wallingford, OX10 0EG</t>
  </si>
  <si>
    <t>Horse &amp; Harrow, Main Street, West Hagbourne, OX11 0NB</t>
  </si>
  <si>
    <t>357 Reading Road</t>
  </si>
  <si>
    <t>Cattle Market</t>
  </si>
  <si>
    <t>Littleworth Road Industrial Estate</t>
  </si>
  <si>
    <t>Latest planning application: P23/S1398/FUL. Superseded P22/S1047/FUL.</t>
  </si>
  <si>
    <t>Latest planning application: P22/S1404/FUL.</t>
  </si>
  <si>
    <t>P23/S2135/FUL</t>
  </si>
  <si>
    <t>P23/S4360/FUL</t>
  </si>
  <si>
    <t>P24/S0307/FUL</t>
  </si>
  <si>
    <t>P24/S0840/FUL</t>
  </si>
  <si>
    <t>P24/S3029/FUL</t>
  </si>
  <si>
    <t>Pumping Station, West Hagbourne, OX11 0NT</t>
  </si>
  <si>
    <t>National Westminster Bank, 18 Market Place, Henley-on-Thames, RG9 2AP</t>
  </si>
  <si>
    <t>29-31 Bell Street, Henley-on-Thames, RG9 2BA</t>
  </si>
  <si>
    <t>Latest planning application: P24/S1588/N5D, permissioned on 09/07/2024.</t>
  </si>
  <si>
    <t>Lstest planning application: P24/S1827/FUL, permissioned on 19/09/2024.</t>
  </si>
  <si>
    <t>SH399</t>
  </si>
  <si>
    <t>SH411</t>
  </si>
  <si>
    <t>SH413</t>
  </si>
  <si>
    <t>https://www.southandvale.gov.uk/app/uploads/sites/2/2025/02/P23_S1824_O-Brownfield-Register_SODC-Jan-2025.pdf</t>
  </si>
  <si>
    <t>https://www.southandvale.gov.uk/app/uploads/sites/2/2025/02/P23_S4134_FUL-Brownfield-Register_SODC-Jan-2025.pdf</t>
  </si>
  <si>
    <t>https://www.southandvale.gov.uk/app/uploads/sites/2/2025/02/SH399-Brownfield-Register_SODC-Jan-2025.pdf</t>
  </si>
  <si>
    <t>https://www.southandvale.gov.uk/app/uploads/sites/2/2025/02/SH411-Brownfield-Register_SODC-Jan-2025.pdf</t>
  </si>
  <si>
    <t>https://www.southandvale.gov.uk/app/uploads/sites/2/2025/02/SH413-Brownfield-Register_SODC-Jan-2025.pdf</t>
  </si>
  <si>
    <t>https://www.southandvale.gov.uk/app/uploads/sites/2/2025/02/P23_S2135_FUL-Brownfield-Register_SODC-Jan-2025.pdf</t>
  </si>
  <si>
    <t>https://www.southandvale.gov.uk/app/uploads/sites/2/2025/02/P23_S4360_FUL-Brownfield-Register_SODC-Jan-2025.pdf</t>
  </si>
  <si>
    <t>https://www.southandvale.gov.uk/app/uploads/sites/2/2025/02/P24_S0307_FUL-Brownfield-Register_SODC-Jan-2025.pdf</t>
  </si>
  <si>
    <t>https://www.southandvale.gov.uk/app/uploads/sites/2/2025/02/P24_S3029_FUL-Brownfield-Register_SODC-Jan-2025.pdf</t>
  </si>
  <si>
    <t>P19/S1218/FUL</t>
  </si>
  <si>
    <t>P18/S3976/PEJ</t>
  </si>
  <si>
    <t>3 Mereland Road Didcot OX11 8AP</t>
  </si>
  <si>
    <t>https://www.southoxon.gov.uk/wp-content/uploads/sites/2/2021/01/BF_3-Mereland-Road-Didcot-OX11-8AP.pdf</t>
  </si>
  <si>
    <t>11/07/2019</t>
  </si>
  <si>
    <t>P18/S4256/FUL</t>
  </si>
  <si>
    <t>P18/S2227/N1A</t>
  </si>
  <si>
    <t>31 Wood Lane, Sonning Common, RG4 9SJ</t>
  </si>
  <si>
    <t>https://www.southoxon.gov.uk/wp-content/uploads/sites/2/2021/01/BF_31-Wood-Lane-Sonning-Common-RG4-9SJ.pdf</t>
  </si>
  <si>
    <t>29/03/2019</t>
  </si>
  <si>
    <t>P19/S0206/N1A</t>
  </si>
  <si>
    <t xml:space="preserve">P15/S3848/FUL </t>
  </si>
  <si>
    <t>Unit 6 &amp; 7, Goodsons Industrial Mews, Wellington Street, Thame, OX9 3BX</t>
  </si>
  <si>
    <t>https://www.southoxon.gov.uk/wp-content/uploads/sites/2/2021/01/BF_Unit-6-7-Goodsons-Industrial-Mews-Wellington-Street-Thame-OX9-3BX.pdf</t>
  </si>
  <si>
    <t>28/03/2019</t>
  </si>
  <si>
    <t>P19/S3028/FUL</t>
  </si>
  <si>
    <t>P19/S2457/FUL</t>
  </si>
  <si>
    <t>HSBC, 186 Broadway, Didcot OX11 8RP</t>
  </si>
  <si>
    <t>https://www.southoxon.gov.uk/wp-content/uploads/sites/2/2021/01/BF_HSBC-186-Broadway-Didcot-OX11-8RP.pdf</t>
  </si>
  <si>
    <t>Partially Brownfield site. Forms part of a larger site overall. Mininum number of net dwellings is based on the capacity calculated in the SHELAA (Autumn 2017) for full site area.</t>
  </si>
  <si>
    <t>SHELAA: 999</t>
  </si>
  <si>
    <t>Land east of Goring Road, Woodcote</t>
  </si>
  <si>
    <t>https://www.southoxon.gov.uk/wp-content/uploads/sites/2/2021/01/BF_Land-east-of-Goring-Road-Woodcote.pdf</t>
  </si>
  <si>
    <t>SHELAA: 148</t>
  </si>
  <si>
    <t>Land north of B4526, Cray's Pond</t>
  </si>
  <si>
    <t>https://www.southoxon.gov.uk/wp-content/uploads/sites/2/2021/01/BF_Land-north-of-B4526-Crays-Pond.pdf</t>
  </si>
  <si>
    <t>Large majority of site is Brownfield. Mininum number of net dwellings is based on the capacity calculated in the SHELAA</t>
  </si>
  <si>
    <t>SHELAA: 869</t>
  </si>
  <si>
    <t>Foxcovert Farm, Woodcote</t>
  </si>
  <si>
    <t>https://www.southoxon.gov.uk/wp-content/uploads/sites/2/2021/01/BF_Foxcovert-Farm-Woodcote.pdf</t>
  </si>
  <si>
    <t>Mininum number of net dwellings is based on the capacity calculated from HELAA.</t>
  </si>
  <si>
    <t>Site asssessed under HELAA -SH387.Mininum number of net dwellings is based on the capacity calculated from HELAA.</t>
  </si>
  <si>
    <t>Site assessed under HEAA - SH400. Mininum number of net dwellings is based on the capacity calculated from HELAA.</t>
  </si>
  <si>
    <t>Partially Brownfield site. Forms part of a larger site overall. Site assessed under HELAA - SH678. Mininum number of net dwellings is based on the capacity calculated from HELAA.</t>
  </si>
  <si>
    <t>Partially Brownfield site. Forms part of a larger site overall. Site assessed under HELAA - SH407. Mininum number of net dwellings is based on the capacity calculated from HELAA.</t>
  </si>
  <si>
    <t>Partially Brownfield site. Forms part of a larger site overall. Site assessed under HELAA - SH524. Mininum number of net dwellings is based on the capacity calculated from HELAA.</t>
  </si>
  <si>
    <t>Outline application expired. Site assessed under HELAA - SH419. Mininum number of net dwellings is based on the capacity calculated from HELAA.</t>
  </si>
  <si>
    <t>Planning application expired. Site assessed under HELAA - SH455. Mininum number of net dwellings is based on the capacity calculated from HELAA.</t>
  </si>
  <si>
    <t>Latest planning application: P22/S3033/FUL. Site also assessed under HELAA - SH429.</t>
  </si>
  <si>
    <t>Latest planning application: P22/S1515/FUL. Site also assessed under HELAA - SH541.</t>
  </si>
  <si>
    <t>Site also assessed under HELAA - SH470.</t>
  </si>
  <si>
    <t>Site also assessed under HELAA - SH680.</t>
  </si>
  <si>
    <t>Mininum number of net dwellings is based on the capacity calculated in the SHELAA.</t>
  </si>
  <si>
    <t>Site asssessed under HELAA -SH29.Mininum number of net dwellings is based on the capacity calculated from HELAA.</t>
  </si>
  <si>
    <t>Site asssessed under HELAA -SH66. Mininum number of net dwellings is based on the capacity calculated from HELAA.</t>
  </si>
  <si>
    <t>Rich’s Sidings and Broadway, Didcot</t>
  </si>
  <si>
    <t>Allocation Reference H2f (2)</t>
  </si>
  <si>
    <t>Joint Local Plan allocation - Policy AS6.</t>
  </si>
  <si>
    <t>Site assessed under HELAA -SH748. Mininum number of net dwellings is based on the capacity calculated from HELAA. Allocation carried forwarded for Joint Local Plan - Policy AS16.</t>
  </si>
  <si>
    <t>Site assessed under HELAA - SH593. Mininum number of net dwellings is based on the capacity calculated from HELAA. Allocation carried forwarded for Joint Local Plan - Policy AS7.</t>
  </si>
  <si>
    <t>Site also assessed under HELAA - SH537.</t>
  </si>
  <si>
    <t>Site also assessed under HELAA - SH702</t>
  </si>
  <si>
    <t>https://www.southandvale.gov.uk/app/uploads/sites/2/2025/05/Allocation-H2f2-Brownfield-Register_SODC-May-2025.pdf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</si>
</sst>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u/>
      <sz val="11"/>
      <name val="Arial"/>
      <family val="2"/>
    </font>
    <font>
      <u/>
      <sz val="11"/>
      <color theme="10"/>
      <name val="Arial"/>
      <family val="2"/>
    </font>
    <font>
      <sz val="11"/>
      <color theme="1"/>
      <name val="Arial"/>
      <family val="2"/>
    </font>
    <font>
      <u/>
      <sz val="11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2">
    <xf numFmtId="0" fontId="0" fillId="0" borderId="0" xfId="0"/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left" vertical="center"/>
    </xf>
    <xf numFmtId="0" fontId="5" fillId="0" borderId="0" xfId="1" applyFont="1" applyFill="1" applyBorder="1" applyAlignment="1">
      <alignment horizontal="left"/>
    </xf>
    <xf numFmtId="1" fontId="2" fillId="0" borderId="0" xfId="0" applyNumberFormat="1" applyFont="1" applyFill="1" applyAlignment="1">
      <alignment horizontal="left"/>
    </xf>
    <xf numFmtId="14" fontId="2" fillId="0" borderId="0" xfId="0" applyNumberFormat="1" applyFont="1" applyFill="1" applyAlignment="1">
      <alignment horizontal="left"/>
    </xf>
    <xf numFmtId="2" fontId="2" fillId="0" borderId="0" xfId="0" applyNumberFormat="1" applyFont="1" applyFill="1" applyAlignment="1">
      <alignment horizontal="left"/>
    </xf>
    <xf numFmtId="1" fontId="6" fillId="0" borderId="0" xfId="0" applyNumberFormat="1" applyFont="1" applyFill="1" applyAlignment="1">
      <alignment horizontal="left"/>
    </xf>
    <xf numFmtId="164" fontId="2" fillId="0" borderId="0" xfId="0" applyNumberFormat="1" applyFont="1" applyFill="1" applyAlignment="1">
      <alignment horizontal="left" vertical="center"/>
    </xf>
    <xf numFmtId="0" fontId="6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2" fontId="3" fillId="0" borderId="0" xfId="0" applyNumberFormat="1" applyFont="1" applyFill="1" applyAlignment="1">
      <alignment horizontal="left"/>
    </xf>
    <xf numFmtId="14" fontId="3" fillId="0" borderId="0" xfId="0" applyNumberFormat="1" applyFont="1" applyFill="1" applyAlignment="1">
      <alignment horizontal="left"/>
    </xf>
    <xf numFmtId="14" fontId="2" fillId="0" borderId="0" xfId="0" applyNumberFormat="1" applyFont="1" applyFill="1" applyAlignment="1">
      <alignment horizontal="left" vertical="center"/>
    </xf>
    <xf numFmtId="0" fontId="7" fillId="0" borderId="0" xfId="0" applyFont="1" applyFill="1" applyAlignment="1">
      <alignment horizontal="left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/>
    <xf numFmtId="0" fontId="2" fillId="0" borderId="0" xfId="0" applyFont="1" applyFill="1" applyBorder="1" applyAlignment="1">
      <alignment horizontal="left"/>
    </xf>
    <xf numFmtId="2" fontId="2" fillId="0" borderId="0" xfId="0" applyNumberFormat="1" applyFont="1" applyFill="1" applyBorder="1" applyAlignment="1">
      <alignment horizontal="left"/>
    </xf>
    <xf numFmtId="14" fontId="2" fillId="0" borderId="0" xfId="0" applyNumberFormat="1" applyFont="1" applyFill="1" applyBorder="1" applyAlignment="1">
      <alignment horizontal="left"/>
    </xf>
    <xf numFmtId="1" fontId="2" fillId="0" borderId="0" xfId="0" applyNumberFormat="1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/>
    </xf>
    <xf numFmtId="14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6" fillId="0" borderId="0" xfId="0" applyFont="1" applyFill="1"/>
    <xf numFmtId="0" fontId="2" fillId="0" borderId="0" xfId="0" applyNumberFormat="1" applyFont="1" applyFill="1" applyAlignment="1">
      <alignment horizontal="left"/>
    </xf>
    <xf numFmtId="0" fontId="6" fillId="0" borderId="0" xfId="0" applyNumberFormat="1" applyFont="1" applyFill="1" applyBorder="1" applyAlignment="1">
      <alignment horizontal="left"/>
    </xf>
    <xf numFmtId="0" fontId="4" fillId="0" borderId="0" xfId="1" applyFont="1" applyFill="1" applyBorder="1" applyAlignment="1">
      <alignment horizontal="left"/>
    </xf>
    <xf numFmtId="2" fontId="6" fillId="0" borderId="0" xfId="0" applyNumberFormat="1" applyFont="1" applyFill="1" applyAlignment="1">
      <alignment horizontal="left"/>
    </xf>
    <xf numFmtId="0" fontId="6" fillId="0" borderId="0" xfId="0" applyFont="1"/>
    <xf numFmtId="1" fontId="6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1" applyFont="1" applyFill="1" applyBorder="1" applyAlignment="1">
      <alignment horizontal="left" vertical="center"/>
    </xf>
    <xf numFmtId="0" fontId="2" fillId="0" borderId="0" xfId="0" applyFont="1"/>
    <xf numFmtId="2" fontId="2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/>
    </xf>
    <xf numFmtId="0" fontId="4" fillId="0" borderId="0" xfId="1" applyFont="1" applyFill="1" applyAlignment="1">
      <alignment horizontal="left"/>
    </xf>
    <xf numFmtId="1" fontId="2" fillId="0" borderId="0" xfId="0" applyNumberFormat="1" applyFont="1" applyAlignment="1">
      <alignment horizontal="left"/>
    </xf>
    <xf numFmtId="0" fontId="1" fillId="0" borderId="0" xfId="1" applyFill="1" applyAlignment="1">
      <alignment horizontal="left"/>
    </xf>
    <xf numFmtId="0" fontId="0" fillId="0" borderId="0" xfId="0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ata.southoxon.gov.uk/ccm/support/Main.jsp?MODULE=ApplicationDetails&amp;REF=P21/S0957/N1A" TargetMode="External"/><Relationship Id="rId13" Type="http://schemas.openxmlformats.org/officeDocument/2006/relationships/hyperlink" Target="https://www.southoxon.gov.uk/wp-content/uploads/sites/2/2023/03/Brownfield-Register_SODC-Jan-2023-Map-export_Stuart-Turner-Greys-Road-Henley-on-Thames.pdf" TargetMode="External"/><Relationship Id="rId18" Type="http://schemas.openxmlformats.org/officeDocument/2006/relationships/hyperlink" Target="http://www.southoxon.gov.uk/ccm/planning/ApplicationDetails.jsp?REF=P19/S2457/FUL" TargetMode="External"/><Relationship Id="rId3" Type="http://schemas.openxmlformats.org/officeDocument/2006/relationships/hyperlink" Target="http://www.southoxon.gov.uk/ccm/planning/ApplicationDetails.jsp?REF=P18/S2228/N1A" TargetMode="External"/><Relationship Id="rId21" Type="http://schemas.openxmlformats.org/officeDocument/2006/relationships/hyperlink" Target="https://www.southoxon.gov.uk/wp-content/uploads/sites/2/2021/01/BF_Didcot-A.pdf" TargetMode="External"/><Relationship Id="rId7" Type="http://schemas.openxmlformats.org/officeDocument/2006/relationships/hyperlink" Target="https://data.southoxon.gov.uk/ccm/support/Main.jsp?MODULE=ApplicationDetails&amp;REF=P18/S2362/FUL" TargetMode="External"/><Relationship Id="rId12" Type="http://schemas.openxmlformats.org/officeDocument/2006/relationships/hyperlink" Target="http://www.southoxon.gov.uk/ccm/planning/ApplicationDetails.jsp?REF=P18/S2917/PEM" TargetMode="External"/><Relationship Id="rId17" Type="http://schemas.openxmlformats.org/officeDocument/2006/relationships/hyperlink" Target="http://www.southoxon.gov.uk/ccm/planning/ApplicationDetails.jsp?REF=P15/S3848/FUL" TargetMode="External"/><Relationship Id="rId2" Type="http://schemas.openxmlformats.org/officeDocument/2006/relationships/hyperlink" Target="http://www.southoxon.gov.uk/ccm/planning/ApplicationDetails.jsp?REF=P16/S4005/LB" TargetMode="External"/><Relationship Id="rId16" Type="http://schemas.openxmlformats.org/officeDocument/2006/relationships/hyperlink" Target="http://www.southoxon.gov.uk/ccm/planning/ApplicationDetails.jsp?REF=P18/S3976/PEJ" TargetMode="External"/><Relationship Id="rId20" Type="http://schemas.openxmlformats.org/officeDocument/2006/relationships/hyperlink" Target="https://data.southoxon.gov.uk/ccm/support/dynamic_serve.jsp?ID=1421403448&amp;CODE=50C0079DA0CA18BB39B48F2BAE6C4764" TargetMode="External"/><Relationship Id="rId1" Type="http://schemas.openxmlformats.org/officeDocument/2006/relationships/hyperlink" Target="http://www.southoxon.gov.uk/ccm/planning/ApplicationDetails.jsp?REF=P16/S2356/LDE" TargetMode="External"/><Relationship Id="rId6" Type="http://schemas.openxmlformats.org/officeDocument/2006/relationships/hyperlink" Target="http://www.southoxon.gov.uk/ccm/planning/ApplicationDetails.jsp?REF=P18/S1932/FUL" TargetMode="External"/><Relationship Id="rId11" Type="http://schemas.openxmlformats.org/officeDocument/2006/relationships/hyperlink" Target="https://data.southoxon.gov.uk/ccm/support/dynamic_serve.jsp?ID=1421403448&amp;CODE=50C0079DA0CA18BB39B48F2BAE6C4764" TargetMode="External"/><Relationship Id="rId24" Type="http://schemas.openxmlformats.org/officeDocument/2006/relationships/printerSettings" Target="../printerSettings/printerSettings1.bin"/><Relationship Id="rId5" Type="http://schemas.openxmlformats.org/officeDocument/2006/relationships/hyperlink" Target="http://www.southoxon.gov.uk/ccm/planning/ApplicationDetails.jsp?REF=P19/S0820/FUL" TargetMode="External"/><Relationship Id="rId15" Type="http://schemas.openxmlformats.org/officeDocument/2006/relationships/hyperlink" Target="http://www.southoxon.gov.uk/ccm/planning/ApplicationDetails.jsp?REF=P18/S2227/N1A" TargetMode="External"/><Relationship Id="rId23" Type="http://schemas.openxmlformats.org/officeDocument/2006/relationships/hyperlink" Target="https://www.southandvale.gov.uk/app/uploads/sites/2/2025/05/Allocation-H2f2-Brownfield-Register_SODC-May-2025.pdf" TargetMode="External"/><Relationship Id="rId10" Type="http://schemas.openxmlformats.org/officeDocument/2006/relationships/hyperlink" Target="http://opendatacommunities.org/id/district-council/south-oxfordshire" TargetMode="External"/><Relationship Id="rId19" Type="http://schemas.openxmlformats.org/officeDocument/2006/relationships/hyperlink" Target="https://data.southoxon.gov.uk/ccm/support/dynamic_serve.jsp?ID=1421403448&amp;CODE=50C0079DA0CA18BB39B48F2BAE6C4764" TargetMode="External"/><Relationship Id="rId4" Type="http://schemas.openxmlformats.org/officeDocument/2006/relationships/hyperlink" Target="https://data.southoxon.gov.uk/ccm/support/Main.jsp?MODULE=ApplicationDetails&amp;REF=P19/S2493/LDE" TargetMode="External"/><Relationship Id="rId9" Type="http://schemas.openxmlformats.org/officeDocument/2006/relationships/hyperlink" Target="http://www.southoxon.gov.uk/ccm/planning/ApplicationDetails.jsp?REF=P20/S2235/PEM" TargetMode="External"/><Relationship Id="rId14" Type="http://schemas.openxmlformats.org/officeDocument/2006/relationships/hyperlink" Target="https://data.southoxon.gov.uk/ccm/support/Main.jsp?MODULE=ApplicationDetails&amp;REF=P24/S0840/FUL" TargetMode="External"/><Relationship Id="rId22" Type="http://schemas.openxmlformats.org/officeDocument/2006/relationships/hyperlink" Target="https://www.southoxon.gov.uk/wp-content/uploads/sites/2/2021/01/BF_Didcot-Gateway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50"/>
  <sheetViews>
    <sheetView tabSelected="1" topLeftCell="D1" zoomScaleNormal="100" workbookViewId="0">
      <pane ySplit="2" topLeftCell="A26" activePane="bottomLeft" state="frozen"/>
      <selection activeCell="C1" sqref="C1"/>
      <selection pane="bottomLeft" activeCell="E50" sqref="E50"/>
    </sheetView>
  </sheetViews>
  <sheetFormatPr defaultColWidth="9.21875" defaultRowHeight="13.8" x14ac:dyDescent="0.25"/>
  <cols>
    <col min="1" max="1" width="78.77734375" style="1" customWidth="1"/>
    <col min="2" max="2" width="45.77734375" style="1" customWidth="1"/>
    <col min="3" max="3" width="50.44140625" style="1" bestFit="1" customWidth="1"/>
    <col min="4" max="4" width="68.88671875" style="1" customWidth="1"/>
    <col min="5" max="5" width="47.44140625" style="1" customWidth="1"/>
    <col min="6" max="6" width="8.21875" style="1" bestFit="1" customWidth="1"/>
    <col min="7" max="7" width="10.5546875" style="1" bestFit="1" customWidth="1"/>
    <col min="8" max="8" width="10.21875" style="6" bestFit="1" customWidth="1"/>
    <col min="9" max="9" width="30.21875" style="1" bestFit="1" customWidth="1"/>
    <col min="10" max="10" width="12.77734375" style="1" bestFit="1" customWidth="1"/>
    <col min="11" max="11" width="17.21875" style="1" bestFit="1" customWidth="1"/>
    <col min="12" max="12" width="26.77734375" style="1" bestFit="1" customWidth="1"/>
    <col min="13" max="13" width="20" style="5" bestFit="1" customWidth="1"/>
    <col min="14" max="14" width="26.77734375" style="1" bestFit="1" customWidth="1"/>
    <col min="15" max="16" width="24.21875" style="1" bestFit="1" customWidth="1"/>
    <col min="17" max="17" width="255.77734375" style="1" bestFit="1" customWidth="1"/>
    <col min="18" max="18" width="16.88671875" style="1" bestFit="1" customWidth="1"/>
    <col min="19" max="19" width="18.88671875" style="1" bestFit="1" customWidth="1"/>
    <col min="20" max="20" width="17.88671875" style="1" customWidth="1"/>
    <col min="21" max="16384" width="9.21875" style="1"/>
  </cols>
  <sheetData>
    <row r="2" spans="1:19" s="10" customFormat="1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1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2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</row>
    <row r="3" spans="1:19" x14ac:dyDescent="0.25">
      <c r="A3" s="1" t="s">
        <v>19</v>
      </c>
      <c r="B3" s="16" t="s">
        <v>112</v>
      </c>
      <c r="C3" s="3"/>
      <c r="D3" s="1" t="s">
        <v>60</v>
      </c>
      <c r="E3" s="1" t="s">
        <v>117</v>
      </c>
      <c r="F3" s="17">
        <v>451752</v>
      </c>
      <c r="G3" s="17">
        <v>190695</v>
      </c>
      <c r="H3" s="18">
        <v>8.1300000000000008</v>
      </c>
      <c r="I3" s="17" t="s">
        <v>24</v>
      </c>
      <c r="J3" s="17"/>
      <c r="K3" s="17" t="s">
        <v>41</v>
      </c>
      <c r="L3" s="17"/>
      <c r="M3" s="19"/>
      <c r="N3" s="17">
        <v>248</v>
      </c>
      <c r="O3" s="17">
        <v>300</v>
      </c>
      <c r="Q3" s="1" t="s">
        <v>217</v>
      </c>
      <c r="R3" s="5">
        <v>43091</v>
      </c>
      <c r="S3" s="37">
        <v>45772</v>
      </c>
    </row>
    <row r="4" spans="1:19" ht="14.4" x14ac:dyDescent="0.3">
      <c r="A4" s="38" t="s">
        <v>19</v>
      </c>
      <c r="B4" s="16" t="s">
        <v>111</v>
      </c>
      <c r="C4" s="3"/>
      <c r="D4" s="1" t="s">
        <v>61</v>
      </c>
      <c r="E4" s="40" t="s">
        <v>62</v>
      </c>
      <c r="F4" s="1">
        <v>452553</v>
      </c>
      <c r="G4" s="1">
        <v>190420</v>
      </c>
      <c r="H4" s="6">
        <v>4.34</v>
      </c>
      <c r="I4" s="1" t="s">
        <v>63</v>
      </c>
      <c r="J4" s="1" t="s">
        <v>27</v>
      </c>
      <c r="K4" s="1" t="s">
        <v>41</v>
      </c>
      <c r="N4" s="1">
        <v>176</v>
      </c>
      <c r="O4" s="1">
        <v>200</v>
      </c>
      <c r="Q4" s="1" t="s">
        <v>218</v>
      </c>
      <c r="R4" s="5">
        <v>43091</v>
      </c>
      <c r="S4" s="37">
        <v>45772</v>
      </c>
    </row>
    <row r="5" spans="1:19" x14ac:dyDescent="0.25">
      <c r="A5" s="1" t="s">
        <v>19</v>
      </c>
      <c r="B5" s="9" t="s">
        <v>157</v>
      </c>
      <c r="C5" s="9"/>
      <c r="D5" s="9" t="s">
        <v>142</v>
      </c>
      <c r="E5" s="1" t="s">
        <v>162</v>
      </c>
      <c r="F5" s="27">
        <v>476819</v>
      </c>
      <c r="G5" s="27">
        <v>181429</v>
      </c>
      <c r="H5" s="33">
        <v>0.13</v>
      </c>
      <c r="I5" s="1" t="s">
        <v>24</v>
      </c>
      <c r="J5" s="1" t="s">
        <v>27</v>
      </c>
      <c r="K5" s="1" t="s">
        <v>41</v>
      </c>
      <c r="N5" s="32" cm="1">
        <f t="array" ref="N5">_xlfn.IFS(H5&lt;1,H5*45,AND(H5&gt;1,H5&lt;5),(H5*45)*0.9,AND(H5&gt;5,H5&lt;10),(H5*45)*0.8,H5&gt;10,(H5*45)*0.65)</f>
        <v>5.8500000000000005</v>
      </c>
      <c r="O5" s="32">
        <v>6</v>
      </c>
      <c r="Q5" s="1" t="s">
        <v>199</v>
      </c>
      <c r="R5" s="5">
        <v>45663</v>
      </c>
      <c r="S5" s="37">
        <v>45772</v>
      </c>
    </row>
    <row r="6" spans="1:19" x14ac:dyDescent="0.25">
      <c r="A6" s="1" t="s">
        <v>19</v>
      </c>
      <c r="B6" s="9" t="s">
        <v>158</v>
      </c>
      <c r="C6" s="9"/>
      <c r="D6" s="9" t="s">
        <v>143</v>
      </c>
      <c r="E6" s="1" t="s">
        <v>163</v>
      </c>
      <c r="F6" s="27">
        <v>470845</v>
      </c>
      <c r="G6" s="27">
        <v>206027</v>
      </c>
      <c r="H6" s="33">
        <v>0.24</v>
      </c>
      <c r="I6" s="1" t="s">
        <v>24</v>
      </c>
      <c r="J6" s="1" t="s">
        <v>27</v>
      </c>
      <c r="K6" s="1" t="s">
        <v>41</v>
      </c>
      <c r="N6" s="32" cm="1">
        <f t="array" ref="N6">_xlfn.IFS(H6&lt;1,H6*45,AND(H6&gt;1,H6&lt;5),(H6*45)*0.9,AND(H6&gt;5,H6&lt;10),(H6*45)*0.8,H6&gt;10,(H6*45)*0.65)</f>
        <v>10.799999999999999</v>
      </c>
      <c r="O6" s="32">
        <v>11</v>
      </c>
      <c r="Q6" s="1" t="s">
        <v>199</v>
      </c>
      <c r="R6" s="5">
        <v>45663</v>
      </c>
      <c r="S6" s="37">
        <v>45772</v>
      </c>
    </row>
    <row r="7" spans="1:19" x14ac:dyDescent="0.25">
      <c r="A7" s="1" t="s">
        <v>19</v>
      </c>
      <c r="B7" s="9" t="s">
        <v>159</v>
      </c>
      <c r="C7" s="9"/>
      <c r="D7" s="9" t="s">
        <v>144</v>
      </c>
      <c r="E7" s="1" t="s">
        <v>164</v>
      </c>
      <c r="F7" s="27">
        <v>458747</v>
      </c>
      <c r="G7" s="27">
        <v>205474</v>
      </c>
      <c r="H7" s="33">
        <v>0.15</v>
      </c>
      <c r="I7" s="1" t="s">
        <v>24</v>
      </c>
      <c r="J7" s="1" t="s">
        <v>27</v>
      </c>
      <c r="K7" s="1" t="s">
        <v>41</v>
      </c>
      <c r="N7" s="32" cm="1">
        <f t="array" ref="N7">_xlfn.IFS(H7&lt;1,H7*45,AND(H7&gt;1,H7&lt;5),(H7*45)*0.9,AND(H7&gt;5,H7&lt;10),(H7*45)*0.8,H7&gt;10,(H7*45)*0.65)</f>
        <v>6.75</v>
      </c>
      <c r="O7" s="32">
        <v>7</v>
      </c>
      <c r="Q7" s="1" t="s">
        <v>199</v>
      </c>
      <c r="R7" s="5">
        <v>45663</v>
      </c>
      <c r="S7" s="37">
        <v>45772</v>
      </c>
    </row>
    <row r="8" spans="1:19" x14ac:dyDescent="0.25">
      <c r="A8" s="1" t="s">
        <v>19</v>
      </c>
      <c r="B8" s="16" t="s">
        <v>48</v>
      </c>
      <c r="C8" s="3" t="s">
        <v>40</v>
      </c>
      <c r="D8" s="1" t="s">
        <v>49</v>
      </c>
      <c r="E8" s="1" t="s">
        <v>50</v>
      </c>
      <c r="F8" s="17">
        <v>468159</v>
      </c>
      <c r="G8" s="17">
        <v>183937</v>
      </c>
      <c r="H8" s="18">
        <v>0.99</v>
      </c>
      <c r="I8" s="17" t="s">
        <v>24</v>
      </c>
      <c r="J8" s="17"/>
      <c r="K8" s="17" t="s">
        <v>41</v>
      </c>
      <c r="L8" s="17"/>
      <c r="M8" s="19"/>
      <c r="N8" s="17">
        <v>6</v>
      </c>
      <c r="O8" s="17">
        <v>6</v>
      </c>
      <c r="Q8" s="1" t="s">
        <v>211</v>
      </c>
      <c r="R8" s="5">
        <v>43091</v>
      </c>
      <c r="S8" s="5">
        <v>43091</v>
      </c>
    </row>
    <row r="9" spans="1:19" x14ac:dyDescent="0.25">
      <c r="A9" s="1" t="s">
        <v>19</v>
      </c>
      <c r="B9" s="16" t="s">
        <v>53</v>
      </c>
      <c r="C9" s="3" t="s">
        <v>40</v>
      </c>
      <c r="D9" s="1" t="s">
        <v>54</v>
      </c>
      <c r="E9" s="1" t="s">
        <v>55</v>
      </c>
      <c r="F9" s="1">
        <v>459973</v>
      </c>
      <c r="G9" s="1">
        <v>180837</v>
      </c>
      <c r="H9" s="6">
        <v>0.33</v>
      </c>
      <c r="I9" s="1" t="s">
        <v>24</v>
      </c>
      <c r="K9" s="1" t="s">
        <v>41</v>
      </c>
      <c r="N9" s="4" cm="1">
        <f t="array" ref="N9">_xlfn.IFS(H9&lt;1,H9*30,AND(H9&gt;1,H9&lt;5),(H9*30)*0.9,AND(H9&gt;5,H9&lt;10),(H9*30)*0.8,H9&gt;10,(H9*30)*0.65)</f>
        <v>9.9</v>
      </c>
      <c r="O9" s="1">
        <v>10</v>
      </c>
      <c r="Q9" s="1" t="s">
        <v>200</v>
      </c>
      <c r="R9" s="5">
        <v>43091</v>
      </c>
      <c r="S9" s="37">
        <v>45772</v>
      </c>
    </row>
    <row r="10" spans="1:19" x14ac:dyDescent="0.25">
      <c r="A10" s="21" t="s">
        <v>19</v>
      </c>
      <c r="B10" s="35" t="s">
        <v>192</v>
      </c>
      <c r="C10" s="3" t="s">
        <v>40</v>
      </c>
      <c r="D10" s="21" t="s">
        <v>193</v>
      </c>
      <c r="E10" s="21" t="s">
        <v>194</v>
      </c>
      <c r="F10" s="21">
        <v>464691</v>
      </c>
      <c r="G10" s="21">
        <v>180116</v>
      </c>
      <c r="H10" s="36">
        <v>0.19</v>
      </c>
      <c r="I10" s="21" t="s">
        <v>24</v>
      </c>
      <c r="J10" s="21"/>
      <c r="K10" s="21" t="s">
        <v>41</v>
      </c>
      <c r="L10" s="21" t="s">
        <v>42</v>
      </c>
      <c r="M10" s="37"/>
      <c r="N10" s="21">
        <v>7</v>
      </c>
      <c r="O10" s="21">
        <v>7</v>
      </c>
      <c r="P10" s="21"/>
      <c r="Q10" s="21" t="s">
        <v>195</v>
      </c>
      <c r="R10" s="37">
        <v>43091</v>
      </c>
      <c r="S10" s="37">
        <v>43091</v>
      </c>
    </row>
    <row r="11" spans="1:19" x14ac:dyDescent="0.25">
      <c r="A11" s="1" t="s">
        <v>19</v>
      </c>
      <c r="B11" s="16" t="s">
        <v>51</v>
      </c>
      <c r="C11" s="3" t="s">
        <v>40</v>
      </c>
      <c r="D11" s="1" t="s">
        <v>52</v>
      </c>
      <c r="E11" s="38" t="s">
        <v>118</v>
      </c>
      <c r="F11" s="1">
        <v>475961</v>
      </c>
      <c r="G11" s="1">
        <v>182464</v>
      </c>
      <c r="H11" s="6">
        <v>0.59</v>
      </c>
      <c r="I11" s="1" t="s">
        <v>24</v>
      </c>
      <c r="J11" s="1" t="s">
        <v>27</v>
      </c>
      <c r="K11" s="1" t="s">
        <v>41</v>
      </c>
      <c r="N11" s="4" cm="1">
        <f t="array" ref="N11">_xlfn.IFS(H11&lt;1,H11*45,AND(H11&gt;1,H11&lt;5),(H11*45)*0.9,AND(H11&gt;5,H11&lt;10),(H11*45)*0.8,H11&gt;10,(H11*45)*0.65)</f>
        <v>26.549999999999997</v>
      </c>
      <c r="O11" s="1">
        <v>27</v>
      </c>
      <c r="Q11" s="1" t="s">
        <v>201</v>
      </c>
      <c r="R11" s="5">
        <v>43091</v>
      </c>
      <c r="S11" s="37">
        <v>45772</v>
      </c>
    </row>
    <row r="12" spans="1:19" x14ac:dyDescent="0.25">
      <c r="A12" s="1" t="s">
        <v>19</v>
      </c>
      <c r="B12" s="16" t="s">
        <v>43</v>
      </c>
      <c r="C12" s="3" t="s">
        <v>40</v>
      </c>
      <c r="D12" s="1" t="s">
        <v>44</v>
      </c>
      <c r="E12" s="1" t="s">
        <v>45</v>
      </c>
      <c r="F12" s="1">
        <v>458430</v>
      </c>
      <c r="G12" s="1">
        <v>203317</v>
      </c>
      <c r="H12" s="6">
        <v>1.1399999999999999</v>
      </c>
      <c r="I12" s="1" t="s">
        <v>24</v>
      </c>
      <c r="K12" s="1" t="s">
        <v>41</v>
      </c>
      <c r="N12" s="1">
        <v>31</v>
      </c>
      <c r="O12" s="1">
        <v>31</v>
      </c>
      <c r="Q12" s="1" t="s">
        <v>195</v>
      </c>
      <c r="R12" s="5">
        <v>43091</v>
      </c>
      <c r="S12" s="37">
        <v>45772</v>
      </c>
    </row>
    <row r="13" spans="1:19" x14ac:dyDescent="0.25">
      <c r="A13" s="21" t="s">
        <v>19</v>
      </c>
      <c r="B13" s="35" t="s">
        <v>196</v>
      </c>
      <c r="C13" s="3" t="s">
        <v>40</v>
      </c>
      <c r="D13" s="21" t="s">
        <v>197</v>
      </c>
      <c r="E13" s="21" t="s">
        <v>198</v>
      </c>
      <c r="F13" s="21">
        <v>463973</v>
      </c>
      <c r="G13" s="21">
        <v>181213</v>
      </c>
      <c r="H13" s="36">
        <v>0.51</v>
      </c>
      <c r="I13" s="21" t="s">
        <v>24</v>
      </c>
      <c r="J13" s="21"/>
      <c r="K13" s="21" t="s">
        <v>41</v>
      </c>
      <c r="L13" s="21" t="s">
        <v>42</v>
      </c>
      <c r="M13" s="37"/>
      <c r="N13" s="39" cm="1">
        <f t="array" ref="N13">_xlfn.IFS(H13&lt;1,H13*30,AND(H13&gt;1,H13&lt;5),(H13*30)*0.9,AND(H13&gt;5,H13&lt;10),(H13*30)*0.8,H13&gt;10,(H13*30)*0.65)</f>
        <v>15.3</v>
      </c>
      <c r="O13" s="21">
        <v>15</v>
      </c>
      <c r="P13" s="21"/>
      <c r="Q13" s="21" t="s">
        <v>213</v>
      </c>
      <c r="R13" s="37">
        <v>43091</v>
      </c>
      <c r="S13" s="37">
        <v>43091</v>
      </c>
    </row>
    <row r="14" spans="1:19" x14ac:dyDescent="0.25">
      <c r="A14" s="1" t="s">
        <v>19</v>
      </c>
      <c r="B14" s="16" t="s">
        <v>56</v>
      </c>
      <c r="C14" s="3" t="s">
        <v>40</v>
      </c>
      <c r="D14" s="1" t="s">
        <v>57</v>
      </c>
      <c r="E14" s="1" t="s">
        <v>119</v>
      </c>
      <c r="F14" s="1">
        <v>471715</v>
      </c>
      <c r="G14" s="1">
        <v>205605</v>
      </c>
      <c r="H14" s="6">
        <v>2.48</v>
      </c>
      <c r="I14" s="1" t="s">
        <v>24</v>
      </c>
      <c r="K14" s="1" t="s">
        <v>41</v>
      </c>
      <c r="N14" s="4" cm="1">
        <f t="array" ref="N14">_xlfn.IFS(H14&lt;1,H14*45,AND(H14&gt;1,H14&lt;5),(H14*45)*0.9,AND(H14&gt;5,H14&lt;10),(H14*45)*0.8,H14&gt;10,(H14*45)*0.65)</f>
        <v>100.44</v>
      </c>
      <c r="O14" s="1">
        <v>100</v>
      </c>
      <c r="Q14" s="1" t="s">
        <v>203</v>
      </c>
      <c r="R14" s="5">
        <v>43091</v>
      </c>
      <c r="S14" s="37">
        <v>45772</v>
      </c>
    </row>
    <row r="15" spans="1:19" x14ac:dyDescent="0.25">
      <c r="A15" s="1" t="s">
        <v>19</v>
      </c>
      <c r="B15" s="16" t="s">
        <v>58</v>
      </c>
      <c r="C15" s="31" t="s">
        <v>40</v>
      </c>
      <c r="D15" s="1" t="s">
        <v>59</v>
      </c>
      <c r="E15" s="1" t="s">
        <v>120</v>
      </c>
      <c r="F15" s="1">
        <v>475142</v>
      </c>
      <c r="G15" s="1">
        <v>181814</v>
      </c>
      <c r="H15" s="6">
        <v>0.53</v>
      </c>
      <c r="I15" s="1" t="s">
        <v>24</v>
      </c>
      <c r="K15" s="1" t="s">
        <v>41</v>
      </c>
      <c r="N15" s="4" cm="1">
        <f t="array" ref="N15">_xlfn.IFS(H15&lt;1,H15*45,AND(H15&gt;1,H15&lt;5),(H15*45)*0.9,AND(H15&gt;5,H15&lt;10),(H15*45)*0.8,H15&gt;10,(H15*45)*0.65)</f>
        <v>23.85</v>
      </c>
      <c r="O15" s="1">
        <v>24</v>
      </c>
      <c r="Q15" s="1" t="s">
        <v>202</v>
      </c>
      <c r="R15" s="5">
        <v>43091</v>
      </c>
      <c r="S15" s="37">
        <v>45772</v>
      </c>
    </row>
    <row r="16" spans="1:19" x14ac:dyDescent="0.25">
      <c r="A16" s="21" t="s">
        <v>19</v>
      </c>
      <c r="B16" s="35" t="s">
        <v>189</v>
      </c>
      <c r="C16" s="3" t="s">
        <v>40</v>
      </c>
      <c r="D16" s="21" t="s">
        <v>190</v>
      </c>
      <c r="E16" s="21" t="s">
        <v>191</v>
      </c>
      <c r="F16" s="21">
        <v>464082</v>
      </c>
      <c r="G16" s="21">
        <v>181378</v>
      </c>
      <c r="H16" s="36">
        <v>0.46</v>
      </c>
      <c r="I16" s="21" t="s">
        <v>24</v>
      </c>
      <c r="J16" s="21"/>
      <c r="K16" s="21" t="s">
        <v>41</v>
      </c>
      <c r="L16" s="21" t="s">
        <v>42</v>
      </c>
      <c r="M16" s="37"/>
      <c r="N16" s="39" cm="1">
        <f t="array" ref="N16">_xlfn.IFS(H16&lt;1,H16*30,AND(H16&gt;1,H16&lt;5),(H16*30)*0.9,AND(H16&gt;5,H16&lt;10),(H16*30)*0.8,H16&gt;10,(H16*30)*0.65)</f>
        <v>13.8</v>
      </c>
      <c r="O16" s="21">
        <v>14</v>
      </c>
      <c r="P16" s="21"/>
      <c r="Q16" s="1" t="s">
        <v>212</v>
      </c>
      <c r="R16" s="37">
        <v>43091</v>
      </c>
      <c r="S16" s="37">
        <v>45772</v>
      </c>
    </row>
    <row r="17" spans="1:25" x14ac:dyDescent="0.25">
      <c r="A17" s="1" t="s">
        <v>19</v>
      </c>
      <c r="B17" s="16" t="s">
        <v>29</v>
      </c>
      <c r="C17" s="3" t="s">
        <v>30</v>
      </c>
      <c r="D17" s="1" t="s">
        <v>31</v>
      </c>
      <c r="E17" s="1" t="s">
        <v>32</v>
      </c>
      <c r="F17" s="1">
        <v>460964</v>
      </c>
      <c r="G17" s="1">
        <v>187750</v>
      </c>
      <c r="H17" s="6">
        <v>4.21</v>
      </c>
      <c r="I17" s="1" t="s">
        <v>24</v>
      </c>
      <c r="J17" s="1" t="s">
        <v>27</v>
      </c>
      <c r="K17" s="1" t="s">
        <v>25</v>
      </c>
      <c r="L17" s="1" t="s">
        <v>28</v>
      </c>
      <c r="M17" s="5">
        <v>42450</v>
      </c>
      <c r="N17" s="39" cm="1">
        <f t="array" ref="N17">_xlfn.IFS(H17&lt;1,H17*30,AND(H17&gt;1,H17&lt;5),(H17*30)*0.9,AND(H17&gt;5,H17&lt;10),(H17*30)*0.8,H17&gt;10,(H17*30)*0.65)</f>
        <v>113.67</v>
      </c>
      <c r="O17" s="1">
        <v>114</v>
      </c>
      <c r="Q17" s="1" t="s">
        <v>204</v>
      </c>
      <c r="R17" s="5">
        <v>43091</v>
      </c>
      <c r="S17" s="5">
        <v>45663</v>
      </c>
    </row>
    <row r="18" spans="1:25" s="9" customFormat="1" ht="14.4" x14ac:dyDescent="0.3">
      <c r="A18" s="1" t="s">
        <v>19</v>
      </c>
      <c r="B18" s="16" t="s">
        <v>34</v>
      </c>
      <c r="C18" s="1" t="s">
        <v>35</v>
      </c>
      <c r="D18" s="1" t="s">
        <v>36</v>
      </c>
      <c r="E18" s="40" t="s">
        <v>37</v>
      </c>
      <c r="F18" s="1">
        <v>451174</v>
      </c>
      <c r="G18" s="1">
        <v>191220</v>
      </c>
      <c r="H18" s="6">
        <v>9.69</v>
      </c>
      <c r="I18" s="1" t="s">
        <v>24</v>
      </c>
      <c r="J18" s="1" t="s">
        <v>27</v>
      </c>
      <c r="K18" s="1" t="s">
        <v>25</v>
      </c>
      <c r="L18" s="1" t="s">
        <v>26</v>
      </c>
      <c r="M18" s="5">
        <v>43517</v>
      </c>
      <c r="N18" s="1">
        <v>280</v>
      </c>
      <c r="O18" s="1">
        <v>280</v>
      </c>
      <c r="P18" s="1" t="s">
        <v>38</v>
      </c>
      <c r="Q18" s="1" t="s">
        <v>39</v>
      </c>
      <c r="R18" s="5">
        <v>43091</v>
      </c>
      <c r="S18" s="5">
        <v>43091</v>
      </c>
    </row>
    <row r="19" spans="1:25" s="9" customFormat="1" x14ac:dyDescent="0.25">
      <c r="A19" s="1" t="s">
        <v>19</v>
      </c>
      <c r="B19" s="21" t="s">
        <v>69</v>
      </c>
      <c r="C19" s="21" t="s">
        <v>35</v>
      </c>
      <c r="D19" s="17" t="s">
        <v>70</v>
      </c>
      <c r="E19" s="1" t="s">
        <v>71</v>
      </c>
      <c r="F19" s="17">
        <v>464704</v>
      </c>
      <c r="G19" s="17">
        <v>181342</v>
      </c>
      <c r="H19" s="18">
        <v>0.45</v>
      </c>
      <c r="I19" s="17" t="s">
        <v>24</v>
      </c>
      <c r="J19" s="17" t="s">
        <v>27</v>
      </c>
      <c r="K19" s="17" t="s">
        <v>25</v>
      </c>
      <c r="L19" s="17" t="s">
        <v>28</v>
      </c>
      <c r="M19" s="19">
        <v>45406</v>
      </c>
      <c r="N19" s="17">
        <v>20</v>
      </c>
      <c r="O19" s="17">
        <v>20</v>
      </c>
      <c r="P19" s="1"/>
      <c r="Q19" s="1" t="s">
        <v>132</v>
      </c>
      <c r="R19" s="5">
        <v>43091</v>
      </c>
      <c r="S19" s="5">
        <v>45663</v>
      </c>
    </row>
    <row r="20" spans="1:25" s="9" customFormat="1" x14ac:dyDescent="0.25">
      <c r="A20" s="29" t="s">
        <v>19</v>
      </c>
      <c r="B20" s="16" t="s">
        <v>20</v>
      </c>
      <c r="C20" s="3" t="s">
        <v>21</v>
      </c>
      <c r="D20" s="1" t="s">
        <v>22</v>
      </c>
      <c r="E20" s="1" t="s">
        <v>23</v>
      </c>
      <c r="F20" s="1">
        <v>457078</v>
      </c>
      <c r="G20" s="1">
        <v>196072</v>
      </c>
      <c r="H20" s="6">
        <v>1.08</v>
      </c>
      <c r="I20" s="1" t="s">
        <v>24</v>
      </c>
      <c r="J20" s="1" t="s">
        <v>27</v>
      </c>
      <c r="K20" s="1" t="s">
        <v>25</v>
      </c>
      <c r="L20" s="1" t="s">
        <v>26</v>
      </c>
      <c r="M20" s="5">
        <v>42941</v>
      </c>
      <c r="N20" s="4" cm="1">
        <f t="array" ref="N20">_xlfn.IFS(H20&lt;1,H20*45,AND(H20&gt;1,H20&lt;5),(H20*45)*0.9,AND(H20&gt;5,H20&lt;10),(H20*45)*0.8,H20&gt;10,(H20*45)*0.65)</f>
        <v>43.74</v>
      </c>
      <c r="O20" s="1">
        <v>44</v>
      </c>
      <c r="P20" s="1"/>
      <c r="Q20" s="1" t="s">
        <v>206</v>
      </c>
      <c r="R20" s="5">
        <v>43091</v>
      </c>
      <c r="S20" s="5">
        <v>45663</v>
      </c>
    </row>
    <row r="21" spans="1:25" s="6" customFormat="1" x14ac:dyDescent="0.25">
      <c r="A21" s="1" t="s">
        <v>19</v>
      </c>
      <c r="B21" s="16" t="s">
        <v>64</v>
      </c>
      <c r="C21" s="3" t="s">
        <v>65</v>
      </c>
      <c r="D21" s="1" t="s">
        <v>66</v>
      </c>
      <c r="E21" s="1" t="s">
        <v>67</v>
      </c>
      <c r="F21" s="1">
        <v>476043</v>
      </c>
      <c r="G21" s="1">
        <v>198409</v>
      </c>
      <c r="H21" s="6">
        <v>0.45</v>
      </c>
      <c r="I21" s="1" t="s">
        <v>24</v>
      </c>
      <c r="J21" s="1" t="s">
        <v>27</v>
      </c>
      <c r="K21" s="1" t="s">
        <v>25</v>
      </c>
      <c r="L21" s="1" t="s">
        <v>26</v>
      </c>
      <c r="M21" s="5" t="s">
        <v>68</v>
      </c>
      <c r="N21" s="4" cm="1">
        <f t="array" ref="N21">_xlfn.IFS(H21&lt;1,H21*45,AND(H21&gt;1,H21&lt;5),(H21*45)*0.9,AND(H21&gt;5,H21&lt;10),(H21*45)*0.8,H21&gt;10,(H21*45)*0.65)</f>
        <v>20.25</v>
      </c>
      <c r="O21" s="1">
        <v>20</v>
      </c>
      <c r="P21" s="1"/>
      <c r="Q21" s="1" t="s">
        <v>205</v>
      </c>
      <c r="R21" s="5">
        <v>43822</v>
      </c>
      <c r="S21" s="5">
        <v>45663</v>
      </c>
      <c r="T21" s="1"/>
      <c r="U21" s="1"/>
      <c r="V21" s="1"/>
      <c r="W21" s="1"/>
      <c r="X21" s="1"/>
      <c r="Y21" s="1"/>
    </row>
    <row r="22" spans="1:25" x14ac:dyDescent="0.25">
      <c r="A22" s="21" t="s">
        <v>19</v>
      </c>
      <c r="B22" s="35" t="s">
        <v>174</v>
      </c>
      <c r="C22" s="3" t="s">
        <v>175</v>
      </c>
      <c r="D22" s="21" t="s">
        <v>176</v>
      </c>
      <c r="E22" s="21" t="s">
        <v>177</v>
      </c>
      <c r="F22" s="21">
        <v>470725</v>
      </c>
      <c r="G22" s="21">
        <v>180199</v>
      </c>
      <c r="H22" s="36">
        <v>7.0000000000000007E-2</v>
      </c>
      <c r="I22" s="21" t="s">
        <v>24</v>
      </c>
      <c r="J22" s="21" t="s">
        <v>27</v>
      </c>
      <c r="K22" s="21" t="s">
        <v>25</v>
      </c>
      <c r="L22" s="21" t="s">
        <v>28</v>
      </c>
      <c r="M22" s="37" t="s">
        <v>178</v>
      </c>
      <c r="N22" s="21">
        <v>6</v>
      </c>
      <c r="O22" s="21">
        <v>6</v>
      </c>
      <c r="P22" s="21"/>
      <c r="Q22" s="21"/>
      <c r="R22" s="37">
        <v>43822</v>
      </c>
      <c r="S22" s="37">
        <v>43822</v>
      </c>
    </row>
    <row r="23" spans="1:25" x14ac:dyDescent="0.25">
      <c r="A23" s="1" t="s">
        <v>19</v>
      </c>
      <c r="B23" s="2" t="s">
        <v>129</v>
      </c>
      <c r="C23" s="3" t="s">
        <v>130</v>
      </c>
      <c r="D23" s="1" t="s">
        <v>99</v>
      </c>
      <c r="E23" s="1" t="s">
        <v>100</v>
      </c>
      <c r="F23" s="4">
        <v>475924</v>
      </c>
      <c r="G23" s="4">
        <v>201530</v>
      </c>
      <c r="H23" s="30">
        <v>7.0000000000000007E-2</v>
      </c>
      <c r="I23" s="1" t="s">
        <v>24</v>
      </c>
      <c r="J23" s="1" t="s">
        <v>27</v>
      </c>
      <c r="K23" s="1" t="s">
        <v>25</v>
      </c>
      <c r="L23" s="1" t="s">
        <v>28</v>
      </c>
      <c r="M23" s="5">
        <v>45029</v>
      </c>
      <c r="N23" s="1">
        <v>9</v>
      </c>
      <c r="O23" s="1">
        <v>9</v>
      </c>
      <c r="Q23" s="1" t="s">
        <v>208</v>
      </c>
      <c r="R23" s="5">
        <v>44552</v>
      </c>
      <c r="S23" s="5">
        <v>45663</v>
      </c>
    </row>
    <row r="24" spans="1:25" x14ac:dyDescent="0.25">
      <c r="A24" s="21" t="s">
        <v>19</v>
      </c>
      <c r="B24" s="35" t="s">
        <v>179</v>
      </c>
      <c r="C24" s="3" t="s">
        <v>180</v>
      </c>
      <c r="D24" s="21" t="s">
        <v>181</v>
      </c>
      <c r="E24" s="21" t="s">
        <v>182</v>
      </c>
      <c r="F24" s="21">
        <v>470979</v>
      </c>
      <c r="G24" s="21">
        <v>205743</v>
      </c>
      <c r="H24" s="36">
        <v>0.18</v>
      </c>
      <c r="I24" s="21" t="s">
        <v>24</v>
      </c>
      <c r="J24" s="21" t="s">
        <v>27</v>
      </c>
      <c r="K24" s="21" t="s">
        <v>25</v>
      </c>
      <c r="L24" s="21" t="s">
        <v>42</v>
      </c>
      <c r="M24" s="37" t="s">
        <v>183</v>
      </c>
      <c r="N24" s="21">
        <v>12</v>
      </c>
      <c r="O24" s="21">
        <v>12</v>
      </c>
      <c r="P24" s="21"/>
      <c r="Q24" s="21"/>
      <c r="R24" s="37">
        <v>43822</v>
      </c>
      <c r="S24" s="37">
        <v>43822</v>
      </c>
    </row>
    <row r="25" spans="1:25" x14ac:dyDescent="0.25">
      <c r="A25" s="21" t="s">
        <v>19</v>
      </c>
      <c r="B25" s="35" t="s">
        <v>169</v>
      </c>
      <c r="C25" s="3" t="s">
        <v>170</v>
      </c>
      <c r="D25" s="21" t="s">
        <v>171</v>
      </c>
      <c r="E25" s="21" t="s">
        <v>172</v>
      </c>
      <c r="F25" s="21">
        <v>452823</v>
      </c>
      <c r="G25" s="21">
        <v>189924</v>
      </c>
      <c r="H25" s="36">
        <v>0.12</v>
      </c>
      <c r="I25" s="21" t="s">
        <v>24</v>
      </c>
      <c r="J25" s="21" t="s">
        <v>27</v>
      </c>
      <c r="K25" s="21" t="s">
        <v>25</v>
      </c>
      <c r="L25" s="21" t="s">
        <v>28</v>
      </c>
      <c r="M25" s="37" t="s">
        <v>173</v>
      </c>
      <c r="N25" s="21">
        <v>9</v>
      </c>
      <c r="O25" s="21">
        <v>9</v>
      </c>
      <c r="P25" s="21"/>
      <c r="Q25" s="21"/>
      <c r="R25" s="37">
        <v>43822</v>
      </c>
      <c r="S25" s="37">
        <v>43822</v>
      </c>
    </row>
    <row r="26" spans="1:25" s="6" customFormat="1" x14ac:dyDescent="0.25">
      <c r="A26" s="1" t="s">
        <v>19</v>
      </c>
      <c r="B26" s="16" t="s">
        <v>76</v>
      </c>
      <c r="C26" s="3" t="s">
        <v>77</v>
      </c>
      <c r="D26" s="1" t="s">
        <v>78</v>
      </c>
      <c r="E26" s="1" t="s">
        <v>79</v>
      </c>
      <c r="F26" s="1">
        <v>474567</v>
      </c>
      <c r="G26" s="1">
        <v>184364</v>
      </c>
      <c r="H26" s="6">
        <v>1.71</v>
      </c>
      <c r="I26" s="1" t="s">
        <v>24</v>
      </c>
      <c r="J26" s="1" t="s">
        <v>27</v>
      </c>
      <c r="K26" s="1" t="s">
        <v>25</v>
      </c>
      <c r="L26" s="1" t="s">
        <v>28</v>
      </c>
      <c r="M26" s="5">
        <v>45531</v>
      </c>
      <c r="N26" s="1">
        <v>108</v>
      </c>
      <c r="O26" s="1">
        <v>108</v>
      </c>
      <c r="P26" s="1"/>
      <c r="Q26" s="1" t="s">
        <v>207</v>
      </c>
      <c r="R26" s="5">
        <v>43822</v>
      </c>
      <c r="S26" s="5">
        <v>45663</v>
      </c>
      <c r="T26" s="1"/>
      <c r="U26" s="1"/>
      <c r="V26" s="1"/>
      <c r="W26" s="1"/>
      <c r="X26" s="1"/>
      <c r="Y26" s="1"/>
    </row>
    <row r="27" spans="1:25" s="6" customFormat="1" x14ac:dyDescent="0.25">
      <c r="A27" s="1" t="s">
        <v>19</v>
      </c>
      <c r="B27" s="16" t="s">
        <v>84</v>
      </c>
      <c r="C27" s="3" t="s">
        <v>85</v>
      </c>
      <c r="D27" s="1" t="s">
        <v>86</v>
      </c>
      <c r="E27" s="1" t="s">
        <v>87</v>
      </c>
      <c r="F27" s="1">
        <v>460535</v>
      </c>
      <c r="G27" s="1">
        <v>189407</v>
      </c>
      <c r="H27" s="6">
        <v>0.14000000000000001</v>
      </c>
      <c r="I27" s="1" t="s">
        <v>24</v>
      </c>
      <c r="J27" s="1" t="s">
        <v>27</v>
      </c>
      <c r="K27" s="1" t="s">
        <v>25</v>
      </c>
      <c r="L27" s="1" t="s">
        <v>28</v>
      </c>
      <c r="M27" s="5">
        <v>44132</v>
      </c>
      <c r="N27" s="1">
        <v>13</v>
      </c>
      <c r="O27" s="1">
        <v>13</v>
      </c>
      <c r="P27" s="1"/>
      <c r="Q27" s="1"/>
      <c r="R27" s="5">
        <v>44187</v>
      </c>
      <c r="S27" s="5">
        <v>44187</v>
      </c>
      <c r="T27" s="1"/>
      <c r="U27" s="1"/>
      <c r="V27" s="1"/>
      <c r="W27" s="1"/>
      <c r="X27" s="1"/>
      <c r="Y27" s="1"/>
    </row>
    <row r="28" spans="1:25" s="6" customFormat="1" x14ac:dyDescent="0.25">
      <c r="A28" s="21" t="s">
        <v>19</v>
      </c>
      <c r="B28" s="35" t="s">
        <v>184</v>
      </c>
      <c r="C28" s="3" t="s">
        <v>185</v>
      </c>
      <c r="D28" s="21" t="s">
        <v>186</v>
      </c>
      <c r="E28" s="21" t="s">
        <v>187</v>
      </c>
      <c r="F28" s="21">
        <v>452518</v>
      </c>
      <c r="G28" s="21">
        <v>190032</v>
      </c>
      <c r="H28" s="36">
        <v>0.05</v>
      </c>
      <c r="I28" s="21" t="s">
        <v>24</v>
      </c>
      <c r="J28" s="21" t="s">
        <v>27</v>
      </c>
      <c r="K28" s="21" t="s">
        <v>25</v>
      </c>
      <c r="L28" s="21" t="s">
        <v>42</v>
      </c>
      <c r="M28" s="37">
        <v>43798</v>
      </c>
      <c r="N28" s="21">
        <v>5</v>
      </c>
      <c r="O28" s="21">
        <v>5</v>
      </c>
      <c r="P28" s="21"/>
      <c r="Q28" s="21"/>
      <c r="R28" s="37">
        <v>44187</v>
      </c>
      <c r="S28" s="37">
        <v>44187</v>
      </c>
      <c r="T28" s="1"/>
      <c r="U28" s="1"/>
      <c r="V28" s="1"/>
      <c r="W28" s="1"/>
      <c r="X28" s="1"/>
      <c r="Y28" s="1"/>
    </row>
    <row r="29" spans="1:25" s="6" customFormat="1" x14ac:dyDescent="0.25">
      <c r="A29" s="1" t="s">
        <v>19</v>
      </c>
      <c r="B29" s="16" t="s">
        <v>80</v>
      </c>
      <c r="C29" s="3" t="s">
        <v>81</v>
      </c>
      <c r="D29" s="17" t="s">
        <v>82</v>
      </c>
      <c r="E29" s="1" t="s">
        <v>83</v>
      </c>
      <c r="F29" s="17">
        <v>476270</v>
      </c>
      <c r="G29" s="17">
        <v>182333</v>
      </c>
      <c r="H29" s="18">
        <v>0.03</v>
      </c>
      <c r="I29" s="17" t="s">
        <v>24</v>
      </c>
      <c r="J29" s="17" t="s">
        <v>27</v>
      </c>
      <c r="K29" s="17" t="s">
        <v>25</v>
      </c>
      <c r="L29" s="17" t="s">
        <v>42</v>
      </c>
      <c r="M29" s="19">
        <v>43860</v>
      </c>
      <c r="N29" s="17">
        <v>6</v>
      </c>
      <c r="O29" s="17">
        <v>6</v>
      </c>
      <c r="P29" s="1"/>
      <c r="Q29" s="1" t="s">
        <v>146</v>
      </c>
      <c r="R29" s="5">
        <v>44187</v>
      </c>
      <c r="S29" s="5">
        <v>45663</v>
      </c>
      <c r="T29" s="1"/>
      <c r="U29" s="1"/>
      <c r="V29" s="1"/>
      <c r="W29" s="1"/>
      <c r="X29" s="1"/>
      <c r="Y29" s="1"/>
    </row>
    <row r="30" spans="1:25" x14ac:dyDescent="0.25">
      <c r="A30" s="1" t="s">
        <v>19</v>
      </c>
      <c r="B30" s="15" t="s">
        <v>72</v>
      </c>
      <c r="C30" s="3" t="s">
        <v>73</v>
      </c>
      <c r="D30" s="1" t="s">
        <v>74</v>
      </c>
      <c r="E30" s="1" t="s">
        <v>116</v>
      </c>
      <c r="F30" s="1">
        <v>475383</v>
      </c>
      <c r="G30" s="1">
        <v>175785</v>
      </c>
      <c r="H30" s="6">
        <v>0.52</v>
      </c>
      <c r="I30" s="1" t="s">
        <v>24</v>
      </c>
      <c r="J30" s="1" t="s">
        <v>27</v>
      </c>
      <c r="K30" s="1" t="s">
        <v>25</v>
      </c>
      <c r="L30" s="1" t="s">
        <v>28</v>
      </c>
      <c r="M30" s="5" t="s">
        <v>75</v>
      </c>
      <c r="N30" s="1">
        <v>5</v>
      </c>
      <c r="O30" s="1">
        <v>5</v>
      </c>
      <c r="Q30" s="1" t="s">
        <v>33</v>
      </c>
      <c r="R30" s="5">
        <v>43091</v>
      </c>
      <c r="S30" s="5">
        <v>44914</v>
      </c>
    </row>
    <row r="31" spans="1:25" x14ac:dyDescent="0.25">
      <c r="A31" s="1" t="s">
        <v>19</v>
      </c>
      <c r="B31" s="15" t="s">
        <v>104</v>
      </c>
      <c r="C31" s="3" t="s">
        <v>105</v>
      </c>
      <c r="D31" s="1" t="s">
        <v>106</v>
      </c>
      <c r="E31" s="2" t="s">
        <v>107</v>
      </c>
      <c r="F31" s="7">
        <v>475484</v>
      </c>
      <c r="G31" s="7">
        <v>201396</v>
      </c>
      <c r="H31" s="6">
        <v>7.0000000000000007E-2</v>
      </c>
      <c r="I31" s="1" t="s">
        <v>24</v>
      </c>
      <c r="J31" s="1" t="s">
        <v>27</v>
      </c>
      <c r="K31" s="1" t="s">
        <v>25</v>
      </c>
      <c r="L31" s="1" t="s">
        <v>28</v>
      </c>
      <c r="M31" s="8">
        <v>44508</v>
      </c>
      <c r="N31" s="2">
        <v>6</v>
      </c>
      <c r="O31" s="2">
        <v>6</v>
      </c>
      <c r="P31" s="9"/>
      <c r="R31" s="5">
        <v>44914</v>
      </c>
      <c r="S31" s="5">
        <v>44914</v>
      </c>
    </row>
    <row r="32" spans="1:25" x14ac:dyDescent="0.25">
      <c r="A32" s="1" t="s">
        <v>19</v>
      </c>
      <c r="B32" s="15" t="s">
        <v>88</v>
      </c>
      <c r="C32" s="3" t="s">
        <v>89</v>
      </c>
      <c r="D32" s="17" t="s">
        <v>90</v>
      </c>
      <c r="E32" s="1" t="s">
        <v>91</v>
      </c>
      <c r="F32" s="20">
        <v>460522</v>
      </c>
      <c r="G32" s="20">
        <v>189455</v>
      </c>
      <c r="H32" s="18">
        <v>0.05</v>
      </c>
      <c r="I32" s="17" t="s">
        <v>24</v>
      </c>
      <c r="J32" s="17" t="s">
        <v>27</v>
      </c>
      <c r="K32" s="17" t="s">
        <v>25</v>
      </c>
      <c r="L32" s="17" t="s">
        <v>28</v>
      </c>
      <c r="M32" s="19">
        <v>44357</v>
      </c>
      <c r="N32" s="17">
        <v>6</v>
      </c>
      <c r="O32" s="17">
        <v>6</v>
      </c>
      <c r="Q32" s="1" t="s">
        <v>156</v>
      </c>
      <c r="R32" s="5">
        <v>44552</v>
      </c>
      <c r="S32" s="5">
        <v>45663</v>
      </c>
    </row>
    <row r="33" spans="1:19" x14ac:dyDescent="0.25">
      <c r="A33" s="1" t="s">
        <v>19</v>
      </c>
      <c r="B33" s="15" t="s">
        <v>95</v>
      </c>
      <c r="C33" s="3" t="s">
        <v>96</v>
      </c>
      <c r="D33" s="1" t="s">
        <v>97</v>
      </c>
      <c r="E33" s="1" t="s">
        <v>98</v>
      </c>
      <c r="F33" s="4">
        <v>476359</v>
      </c>
      <c r="G33" s="4">
        <v>182248</v>
      </c>
      <c r="H33" s="6">
        <v>0.5</v>
      </c>
      <c r="I33" s="1" t="s">
        <v>24</v>
      </c>
      <c r="J33" s="1" t="s">
        <v>27</v>
      </c>
      <c r="K33" s="1" t="s">
        <v>25</v>
      </c>
      <c r="L33" s="1" t="s">
        <v>42</v>
      </c>
      <c r="M33" s="13">
        <v>44420</v>
      </c>
      <c r="N33" s="1">
        <v>18</v>
      </c>
      <c r="O33" s="1">
        <v>18</v>
      </c>
      <c r="Q33" s="1" t="s">
        <v>219</v>
      </c>
      <c r="R33" s="5">
        <v>44552</v>
      </c>
      <c r="S33" s="5">
        <v>45663</v>
      </c>
    </row>
    <row r="34" spans="1:19" x14ac:dyDescent="0.25">
      <c r="A34" s="1" t="s">
        <v>19</v>
      </c>
      <c r="B34" s="15" t="s">
        <v>92</v>
      </c>
      <c r="C34" s="3" t="s">
        <v>93</v>
      </c>
      <c r="D34" s="1" t="s">
        <v>94</v>
      </c>
      <c r="E34" s="1" t="s">
        <v>115</v>
      </c>
      <c r="F34" s="4">
        <v>470936</v>
      </c>
      <c r="G34" s="4">
        <v>205768</v>
      </c>
      <c r="H34" s="6">
        <v>0.28000000000000003</v>
      </c>
      <c r="I34" s="1" t="s">
        <v>24</v>
      </c>
      <c r="J34" s="1" t="s">
        <v>27</v>
      </c>
      <c r="K34" s="1" t="s">
        <v>25</v>
      </c>
      <c r="L34" s="1" t="s">
        <v>42</v>
      </c>
      <c r="M34" s="5">
        <v>44433</v>
      </c>
      <c r="N34" s="1">
        <v>23</v>
      </c>
      <c r="O34" s="1">
        <v>23</v>
      </c>
      <c r="Q34" s="1" t="s">
        <v>155</v>
      </c>
      <c r="R34" s="5">
        <v>44552</v>
      </c>
      <c r="S34" s="5">
        <v>45663</v>
      </c>
    </row>
    <row r="35" spans="1:19" x14ac:dyDescent="0.25">
      <c r="A35" s="1" t="s">
        <v>19</v>
      </c>
      <c r="B35" s="15" t="s">
        <v>108</v>
      </c>
      <c r="C35" s="1" t="s">
        <v>35</v>
      </c>
      <c r="D35" s="1" t="s">
        <v>109</v>
      </c>
      <c r="E35" s="2" t="s">
        <v>110</v>
      </c>
      <c r="F35" s="7">
        <v>470531</v>
      </c>
      <c r="G35" s="7">
        <v>206659</v>
      </c>
      <c r="H35" s="6">
        <v>1.28</v>
      </c>
      <c r="I35" s="1" t="s">
        <v>24</v>
      </c>
      <c r="J35" s="1" t="s">
        <v>27</v>
      </c>
      <c r="K35" s="1" t="s">
        <v>25</v>
      </c>
      <c r="L35" s="1" t="s">
        <v>28</v>
      </c>
      <c r="M35" s="8">
        <v>44530</v>
      </c>
      <c r="N35" s="2">
        <v>32</v>
      </c>
      <c r="O35" s="2">
        <v>32</v>
      </c>
      <c r="P35" s="9"/>
      <c r="Q35" s="1" t="s">
        <v>220</v>
      </c>
      <c r="R35" s="5">
        <v>44914</v>
      </c>
      <c r="S35" s="5">
        <v>45663</v>
      </c>
    </row>
    <row r="36" spans="1:19" x14ac:dyDescent="0.25">
      <c r="A36" s="1" t="s">
        <v>19</v>
      </c>
      <c r="B36" s="25" t="s">
        <v>122</v>
      </c>
      <c r="C36" s="26" t="s">
        <v>123</v>
      </c>
      <c r="D36" s="17" t="s">
        <v>121</v>
      </c>
      <c r="E36" s="27" t="s">
        <v>134</v>
      </c>
      <c r="F36" s="28">
        <v>451963</v>
      </c>
      <c r="G36" s="28">
        <v>189980</v>
      </c>
      <c r="H36" s="18">
        <v>0.21</v>
      </c>
      <c r="I36" s="17" t="s">
        <v>24</v>
      </c>
      <c r="J36" s="17" t="s">
        <v>27</v>
      </c>
      <c r="K36" s="17" t="s">
        <v>25</v>
      </c>
      <c r="L36" s="17" t="s">
        <v>28</v>
      </c>
      <c r="M36" s="19">
        <v>44914</v>
      </c>
      <c r="N36" s="17">
        <v>33</v>
      </c>
      <c r="O36" s="17">
        <v>33</v>
      </c>
      <c r="Q36" s="1" t="s">
        <v>145</v>
      </c>
      <c r="R36" s="5">
        <v>45299</v>
      </c>
      <c r="S36" s="5">
        <v>45663</v>
      </c>
    </row>
    <row r="37" spans="1:19" x14ac:dyDescent="0.25">
      <c r="A37" s="1" t="s">
        <v>19</v>
      </c>
      <c r="B37" s="2" t="s">
        <v>101</v>
      </c>
      <c r="C37" s="1" t="s">
        <v>35</v>
      </c>
      <c r="D37" s="1" t="s">
        <v>102</v>
      </c>
      <c r="E37" s="2" t="s">
        <v>103</v>
      </c>
      <c r="F37" s="7">
        <v>452818</v>
      </c>
      <c r="G37" s="7">
        <v>189949</v>
      </c>
      <c r="H37" s="6">
        <v>0.03</v>
      </c>
      <c r="I37" s="1" t="s">
        <v>24</v>
      </c>
      <c r="J37" s="1" t="s">
        <v>27</v>
      </c>
      <c r="K37" s="1" t="s">
        <v>25</v>
      </c>
      <c r="L37" s="1" t="s">
        <v>28</v>
      </c>
      <c r="M37" s="8">
        <v>45017</v>
      </c>
      <c r="N37" s="2">
        <v>8</v>
      </c>
      <c r="O37" s="2">
        <v>8</v>
      </c>
      <c r="P37" s="9"/>
      <c r="Q37" s="1" t="s">
        <v>131</v>
      </c>
      <c r="R37" s="5">
        <v>44914</v>
      </c>
      <c r="S37" s="5">
        <v>45299</v>
      </c>
    </row>
    <row r="38" spans="1:19" x14ac:dyDescent="0.25">
      <c r="A38" s="1" t="s">
        <v>19</v>
      </c>
      <c r="B38" s="22" t="s">
        <v>126</v>
      </c>
      <c r="C38" s="9" t="s">
        <v>128</v>
      </c>
      <c r="D38" s="17" t="s">
        <v>125</v>
      </c>
      <c r="E38" s="27" t="s">
        <v>135</v>
      </c>
      <c r="F38" s="28">
        <v>477328</v>
      </c>
      <c r="G38" s="28">
        <v>178966</v>
      </c>
      <c r="H38" s="22">
        <v>0.19</v>
      </c>
      <c r="I38" s="17" t="s">
        <v>24</v>
      </c>
      <c r="J38" s="17" t="s">
        <v>27</v>
      </c>
      <c r="K38" s="17" t="s">
        <v>25</v>
      </c>
      <c r="L38" s="17" t="s">
        <v>28</v>
      </c>
      <c r="M38" s="24">
        <v>45183</v>
      </c>
      <c r="N38" s="22">
        <v>6</v>
      </c>
      <c r="O38" s="22">
        <v>6</v>
      </c>
      <c r="Q38" s="1" t="s">
        <v>209</v>
      </c>
      <c r="R38" s="5">
        <v>45299</v>
      </c>
      <c r="S38" s="5">
        <v>45663</v>
      </c>
    </row>
    <row r="39" spans="1:19" s="21" customFormat="1" x14ac:dyDescent="0.25">
      <c r="A39" s="1" t="s">
        <v>19</v>
      </c>
      <c r="B39" s="16" t="s">
        <v>113</v>
      </c>
      <c r="C39" s="14" t="s">
        <v>46</v>
      </c>
      <c r="D39" s="1" t="s">
        <v>47</v>
      </c>
      <c r="E39" s="1" t="s">
        <v>114</v>
      </c>
      <c r="F39" s="1">
        <v>460291</v>
      </c>
      <c r="G39" s="1">
        <v>206008</v>
      </c>
      <c r="H39" s="6">
        <v>7.71</v>
      </c>
      <c r="I39" s="1" t="s">
        <v>24</v>
      </c>
      <c r="J39" s="1" t="s">
        <v>27</v>
      </c>
      <c r="K39" s="1" t="s">
        <v>25</v>
      </c>
      <c r="L39" s="1" t="s">
        <v>26</v>
      </c>
      <c r="M39" s="5">
        <v>43944</v>
      </c>
      <c r="N39" s="1">
        <v>300</v>
      </c>
      <c r="O39" s="1">
        <v>300</v>
      </c>
      <c r="P39" s="1"/>
      <c r="Q39" s="1" t="s">
        <v>188</v>
      </c>
      <c r="R39" s="5">
        <v>43091</v>
      </c>
      <c r="S39" s="5">
        <v>44187</v>
      </c>
    </row>
    <row r="40" spans="1:19" s="21" customFormat="1" x14ac:dyDescent="0.25">
      <c r="A40" s="1" t="s">
        <v>19</v>
      </c>
      <c r="B40" s="9" t="s">
        <v>136</v>
      </c>
      <c r="C40" s="9"/>
      <c r="D40" s="9" t="s">
        <v>139</v>
      </c>
      <c r="E40" s="1" t="s">
        <v>160</v>
      </c>
      <c r="F40" s="27">
        <v>471265</v>
      </c>
      <c r="G40" s="27">
        <v>179460</v>
      </c>
      <c r="H40" s="6">
        <v>7.0000000000000007E-2</v>
      </c>
      <c r="I40" s="1" t="s">
        <v>24</v>
      </c>
      <c r="J40" s="1" t="s">
        <v>27</v>
      </c>
      <c r="K40" s="1" t="s">
        <v>25</v>
      </c>
      <c r="L40" s="1" t="s">
        <v>26</v>
      </c>
      <c r="M40" s="5">
        <v>45309</v>
      </c>
      <c r="N40" s="32">
        <v>9</v>
      </c>
      <c r="O40" s="32">
        <v>9</v>
      </c>
      <c r="P40" s="1"/>
      <c r="Q40" s="1" t="s">
        <v>210</v>
      </c>
      <c r="R40" s="5">
        <v>45663</v>
      </c>
      <c r="S40" s="5">
        <v>45663</v>
      </c>
    </row>
    <row r="41" spans="1:19" s="21" customFormat="1" x14ac:dyDescent="0.25">
      <c r="A41" s="1" t="s">
        <v>19</v>
      </c>
      <c r="B41" s="22" t="s">
        <v>147</v>
      </c>
      <c r="C41" s="9" t="s">
        <v>138</v>
      </c>
      <c r="D41" s="17" t="s">
        <v>141</v>
      </c>
      <c r="E41" s="17" t="s">
        <v>165</v>
      </c>
      <c r="F41" s="17">
        <v>450958</v>
      </c>
      <c r="G41" s="17">
        <v>187557</v>
      </c>
      <c r="H41" s="18">
        <v>0.04</v>
      </c>
      <c r="I41" s="17" t="s">
        <v>24</v>
      </c>
      <c r="J41" s="17" t="s">
        <v>27</v>
      </c>
      <c r="K41" s="17" t="s">
        <v>25</v>
      </c>
      <c r="L41" s="17" t="s">
        <v>28</v>
      </c>
      <c r="M41" s="24">
        <v>45387</v>
      </c>
      <c r="N41" s="22">
        <v>5</v>
      </c>
      <c r="O41" s="22">
        <v>5</v>
      </c>
      <c r="P41" s="17"/>
      <c r="Q41" s="1"/>
      <c r="R41" s="5">
        <v>45670</v>
      </c>
      <c r="S41" s="5">
        <v>45663</v>
      </c>
    </row>
    <row r="42" spans="1:19" s="21" customFormat="1" x14ac:dyDescent="0.25">
      <c r="A42" s="1" t="s">
        <v>19</v>
      </c>
      <c r="B42" s="22" t="s">
        <v>127</v>
      </c>
      <c r="C42" s="1" t="s">
        <v>35</v>
      </c>
      <c r="D42" s="17" t="s">
        <v>124</v>
      </c>
      <c r="E42" s="1" t="s">
        <v>133</v>
      </c>
      <c r="F42" s="23">
        <v>460640</v>
      </c>
      <c r="G42" s="23">
        <v>189496</v>
      </c>
      <c r="H42" s="22">
        <v>0.13</v>
      </c>
      <c r="I42" s="17" t="s">
        <v>24</v>
      </c>
      <c r="J42" s="17" t="s">
        <v>27</v>
      </c>
      <c r="K42" s="17" t="s">
        <v>25</v>
      </c>
      <c r="L42" s="17" t="s">
        <v>42</v>
      </c>
      <c r="M42" s="24">
        <v>45205</v>
      </c>
      <c r="N42" s="22">
        <v>6</v>
      </c>
      <c r="O42" s="22">
        <v>6</v>
      </c>
      <c r="P42" s="1"/>
      <c r="Q42" s="1"/>
      <c r="R42" s="5">
        <v>45299</v>
      </c>
      <c r="S42" s="5">
        <v>45663</v>
      </c>
    </row>
    <row r="43" spans="1:19" s="21" customFormat="1" x14ac:dyDescent="0.25">
      <c r="A43" s="1" t="s">
        <v>19</v>
      </c>
      <c r="B43" s="9" t="s">
        <v>137</v>
      </c>
      <c r="C43" s="9"/>
      <c r="D43" s="9" t="s">
        <v>140</v>
      </c>
      <c r="E43" s="1" t="s">
        <v>161</v>
      </c>
      <c r="F43" s="27">
        <v>460746</v>
      </c>
      <c r="G43" s="27">
        <v>189329</v>
      </c>
      <c r="H43" s="6">
        <v>0.01</v>
      </c>
      <c r="I43" s="1" t="s">
        <v>24</v>
      </c>
      <c r="J43" s="1" t="s">
        <v>27</v>
      </c>
      <c r="K43" s="1" t="s">
        <v>25</v>
      </c>
      <c r="L43" s="1" t="s">
        <v>28</v>
      </c>
      <c r="M43" s="5">
        <v>45329</v>
      </c>
      <c r="N43" s="32">
        <v>7</v>
      </c>
      <c r="O43" s="32">
        <v>6</v>
      </c>
      <c r="P43" s="1"/>
      <c r="Q43" s="1"/>
      <c r="R43" s="5">
        <v>45663</v>
      </c>
      <c r="S43" s="5">
        <v>45663</v>
      </c>
    </row>
    <row r="44" spans="1:19" s="21" customFormat="1" x14ac:dyDescent="0.25">
      <c r="A44" s="1" t="s">
        <v>19</v>
      </c>
      <c r="B44" s="22" t="s">
        <v>148</v>
      </c>
      <c r="C44" s="17"/>
      <c r="D44" s="17" t="s">
        <v>152</v>
      </c>
      <c r="E44" s="17" t="s">
        <v>166</v>
      </c>
      <c r="F44" s="17">
        <v>450483</v>
      </c>
      <c r="G44" s="17">
        <v>187439</v>
      </c>
      <c r="H44" s="18">
        <v>0.02</v>
      </c>
      <c r="I44" s="17" t="s">
        <v>24</v>
      </c>
      <c r="J44" s="17" t="s">
        <v>27</v>
      </c>
      <c r="K44" s="17" t="s">
        <v>25</v>
      </c>
      <c r="L44" s="17" t="s">
        <v>28</v>
      </c>
      <c r="M44" s="24">
        <v>45492</v>
      </c>
      <c r="N44" s="22">
        <v>7</v>
      </c>
      <c r="O44" s="22">
        <v>7</v>
      </c>
      <c r="P44" s="17"/>
      <c r="Q44" s="1"/>
      <c r="R44" s="5">
        <v>45670</v>
      </c>
      <c r="S44" s="5">
        <v>45663</v>
      </c>
    </row>
    <row r="45" spans="1:19" s="21" customFormat="1" x14ac:dyDescent="0.25">
      <c r="A45" s="1" t="s">
        <v>19</v>
      </c>
      <c r="B45" s="22" t="s">
        <v>149</v>
      </c>
      <c r="C45" s="17"/>
      <c r="D45" s="17" t="s">
        <v>153</v>
      </c>
      <c r="E45" s="17" t="s">
        <v>167</v>
      </c>
      <c r="F45" s="17">
        <v>475998</v>
      </c>
      <c r="G45" s="17">
        <v>182659</v>
      </c>
      <c r="H45" s="18">
        <v>0.03</v>
      </c>
      <c r="I45" s="17" t="s">
        <v>24</v>
      </c>
      <c r="J45" s="17" t="s">
        <v>27</v>
      </c>
      <c r="K45" s="17" t="s">
        <v>25</v>
      </c>
      <c r="L45" s="17" t="s">
        <v>28</v>
      </c>
      <c r="M45" s="24">
        <v>45428</v>
      </c>
      <c r="N45" s="22">
        <v>6</v>
      </c>
      <c r="O45" s="22">
        <v>6</v>
      </c>
      <c r="P45" s="17"/>
      <c r="Q45" s="1"/>
      <c r="R45" s="5">
        <v>45670</v>
      </c>
      <c r="S45" s="5">
        <v>45663</v>
      </c>
    </row>
    <row r="46" spans="1:19" x14ac:dyDescent="0.25">
      <c r="A46" s="1" t="s">
        <v>19</v>
      </c>
      <c r="B46" s="22" t="s">
        <v>151</v>
      </c>
      <c r="C46" s="34" t="s">
        <v>150</v>
      </c>
      <c r="D46" s="17" t="s">
        <v>154</v>
      </c>
      <c r="E46" s="17" t="s">
        <v>168</v>
      </c>
      <c r="F46" s="17">
        <v>476015</v>
      </c>
      <c r="G46" s="17">
        <v>182741</v>
      </c>
      <c r="H46" s="18">
        <v>0.06</v>
      </c>
      <c r="I46" s="17" t="s">
        <v>24</v>
      </c>
      <c r="J46" s="17" t="s">
        <v>27</v>
      </c>
      <c r="K46" s="17" t="s">
        <v>25</v>
      </c>
      <c r="L46" s="17" t="s">
        <v>28</v>
      </c>
      <c r="M46" s="24">
        <v>45587</v>
      </c>
      <c r="N46" s="22">
        <v>6</v>
      </c>
      <c r="O46" s="22">
        <v>6</v>
      </c>
      <c r="P46" s="17"/>
      <c r="R46" s="5">
        <v>45670</v>
      </c>
      <c r="S46" s="5">
        <v>45663</v>
      </c>
    </row>
    <row r="47" spans="1:19" ht="14.4" x14ac:dyDescent="0.3">
      <c r="A47" s="1" t="s">
        <v>19</v>
      </c>
      <c r="B47" s="22" t="s">
        <v>215</v>
      </c>
      <c r="C47" s="41"/>
      <c r="D47" s="1" t="s">
        <v>214</v>
      </c>
      <c r="E47" s="40" t="s">
        <v>221</v>
      </c>
      <c r="F47" s="1">
        <v>453092</v>
      </c>
      <c r="G47" s="1">
        <v>190131</v>
      </c>
      <c r="H47" s="6">
        <v>2.96</v>
      </c>
      <c r="I47" s="1" t="s">
        <v>24</v>
      </c>
      <c r="J47" s="1" t="s">
        <v>27</v>
      </c>
      <c r="K47" s="1" t="s">
        <v>41</v>
      </c>
      <c r="N47" s="1">
        <v>100</v>
      </c>
      <c r="O47" s="1">
        <v>100</v>
      </c>
      <c r="Q47" s="1" t="s">
        <v>216</v>
      </c>
      <c r="R47" s="5">
        <v>45772</v>
      </c>
      <c r="S47" s="5">
        <v>45772</v>
      </c>
    </row>
    <row r="48" spans="1:19" ht="14.4" x14ac:dyDescent="0.3">
      <c r="A48"/>
      <c r="B48"/>
    </row>
    <row r="49" spans="1:3" ht="14.4" x14ac:dyDescent="0.3">
      <c r="A49"/>
      <c r="B49"/>
      <c r="C49"/>
    </row>
    <row r="50" spans="1:3" ht="14.4" x14ac:dyDescent="0.3">
      <c r="A50"/>
      <c r="B50"/>
      <c r="C50"/>
    </row>
  </sheetData>
  <autoFilter ref="A2:S42" xr:uid="{00000000-0001-0000-0000-000000000000}">
    <sortState xmlns:xlrd2="http://schemas.microsoft.com/office/spreadsheetml/2017/richdata2" ref="A3:S48">
      <sortCondition ref="K2:K42"/>
    </sortState>
  </autoFilter>
  <hyperlinks>
    <hyperlink ref="C21" r:id="rId1" xr:uid="{00000000-0004-0000-0000-000007000000}"/>
    <hyperlink ref="C30" r:id="rId2" display="P16/S4005/LB" xr:uid="{00000000-0004-0000-0000-000008000000}"/>
    <hyperlink ref="C26" r:id="rId3" xr:uid="{00000000-0004-0000-0000-00000A000000}"/>
    <hyperlink ref="C29" r:id="rId4" xr:uid="{00000000-0004-0000-0000-00000D000000}"/>
    <hyperlink ref="C27" r:id="rId5" xr:uid="{00000000-0004-0000-0000-00000E000000}"/>
    <hyperlink ref="C32" r:id="rId6" xr:uid="{00000000-0004-0000-0000-000011000000}"/>
    <hyperlink ref="C33" r:id="rId7" location="exactline" xr:uid="{00000000-0004-0000-0000-000012000000}"/>
    <hyperlink ref="C34" r:id="rId8" xr:uid="{00000000-0004-0000-0000-000018000000}"/>
    <hyperlink ref="C31" r:id="rId9" xr:uid="{00000000-0004-0000-0000-000019000000}"/>
    <hyperlink ref="A4" r:id="rId10" xr:uid="{00000000-0004-0000-0000-00001D000000}"/>
    <hyperlink ref="C37" r:id="rId11" display="SHELAA p883" xr:uid="{47D9F8C6-1216-477B-B082-C1FBC1070322}"/>
    <hyperlink ref="C23" r:id="rId12" xr:uid="{94868D7C-B472-414B-AF40-8C93F102BCB6}"/>
    <hyperlink ref="E11" r:id="rId13" xr:uid="{CC090E13-1193-4478-9499-827EFA14C880}"/>
    <hyperlink ref="C46" r:id="rId14" xr:uid="{4FD69DE6-CFE2-4649-A9ED-004FCE9B49A8}"/>
    <hyperlink ref="C22" r:id="rId15" xr:uid="{C522F286-6B59-49D7-9320-4711FAC58F77}"/>
    <hyperlink ref="C25" r:id="rId16" xr:uid="{AB99F2F9-7B2C-48A7-B104-910F73F17782}"/>
    <hyperlink ref="C24" r:id="rId17" xr:uid="{1BAA03EF-71DB-4442-84E3-698BBDD4DC8F}"/>
    <hyperlink ref="C28" r:id="rId18" xr:uid="{BE49B549-98C6-44F9-A824-096D903C8DD6}"/>
    <hyperlink ref="C43:C44" r:id="rId19" display="SHELAA p883" xr:uid="{30552FF7-622D-415E-932A-9BE4825EDB9C}"/>
    <hyperlink ref="C13" r:id="rId20" display="SHELAA p883" xr:uid="{24AE8AAF-9157-4C38-8A22-3FDCC0474C9B}"/>
    <hyperlink ref="E18" r:id="rId21" xr:uid="{10C54C37-064C-4B3E-A21B-D72A22458412}"/>
    <hyperlink ref="E4" r:id="rId22" xr:uid="{E79B3DDE-1CB3-4266-B64D-0E53E5B6041D}"/>
    <hyperlink ref="E47" r:id="rId23" xr:uid="{DC731DB4-A05F-4006-976C-AE4C9DB26D0F}"/>
  </hyperlinks>
  <pageMargins left="0.7" right="0.7" top="0.75" bottom="0.75" header="0.3" footer="0.3"/>
  <pageSetup paperSize="9" orientation="portrait" horizontalDpi="4294967293" verticalDpi="300" r:id="rId2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5E157616233743A9BF382649970E1E" ma:contentTypeVersion="33" ma:contentTypeDescription="Create a new document." ma:contentTypeScope="" ma:versionID="c0968c1596bec778f622f77cd9742fab">
  <xsd:schema xmlns:xsd="http://www.w3.org/2001/XMLSchema" xmlns:xs="http://www.w3.org/2001/XMLSchema" xmlns:p="http://schemas.microsoft.com/office/2006/metadata/properties" xmlns:ns1="http://schemas.microsoft.com/sharepoint/v3" xmlns:ns2="dd6be316-4b32-4ab1-a105-5a2c900f358e" xmlns:ns3="345d8795-b500-49eb-ac68-960bea521f83" targetNamespace="http://schemas.microsoft.com/office/2006/metadata/properties" ma:root="true" ma:fieldsID="f9ea37ca5784affccd235f02648938f6" ns1:_="" ns2:_="" ns3:_="">
    <xsd:import namespace="http://schemas.microsoft.com/sharepoint/v3"/>
    <xsd:import namespace="dd6be316-4b32-4ab1-a105-5a2c900f358e"/>
    <xsd:import namespace="345d8795-b500-49eb-ac68-960bea521f8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Topic" minOccurs="0"/>
                <xsd:element ref="ns2:Date" minOccurs="0"/>
                <xsd:element ref="ns2:MediaLengthInSeconds" minOccurs="0"/>
                <xsd:element ref="ns2:MediaServiceOCR" minOccurs="0"/>
                <xsd:element ref="ns2:MediaServiceLocation" minOccurs="0"/>
                <xsd:element ref="ns2:YEAR" minOccurs="0"/>
                <xsd:element ref="ns2:Category" minOccurs="0"/>
                <xsd:element ref="ns2:DocInfo" minOccurs="0"/>
                <xsd:element ref="ns2:Course" minOccurs="0"/>
                <xsd:element ref="ns2:Sub_x002d_course" minOccurs="0"/>
                <xsd:element ref="ns2:DocumentType" minOccurs="0"/>
                <xsd:element ref="ns2:Status" minOccurs="0"/>
                <xsd:element ref="ns1:RatingCount" minOccurs="0"/>
                <xsd:element ref="ns1:RatedBy" minOccurs="0"/>
                <xsd:element ref="ns1:Ratings" minOccurs="0"/>
                <xsd:element ref="ns1:LikesCount" minOccurs="0"/>
                <xsd:element ref="ns1:LikedBy" minOccurs="0"/>
                <xsd:element ref="ns2:MediaServiceBillingMetadata" minOccurs="0"/>
                <xsd:element ref="ns2:Modu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atingCount" ma:index="30" nillable="true" ma:displayName="Number of Ratings" ma:decimals="0" ma:description="Number of ratings submitted" ma:internalName="RatingCount" ma:readOnly="true">
      <xsd:simpleType>
        <xsd:restriction base="dms:Number"/>
      </xsd:simpleType>
    </xsd:element>
    <xsd:element name="RatedBy" ma:index="31" nillable="true" ma:displayName="Rated By" ma:description="Users rated the item." ma:hidden="true" ma:list="UserInfo" ma:internalName="Rat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tings" ma:index="32" nillable="true" ma:displayName="User ratings" ma:description="User ratings for the item" ma:hidden="true" ma:internalName="Ratings">
      <xsd:simpleType>
        <xsd:restriction base="dms:Note"/>
      </xsd:simpleType>
    </xsd:element>
    <xsd:element name="LikesCount" ma:index="33" nillable="true" ma:displayName="Number of Likes" ma:internalName="LikesCount">
      <xsd:simpleType>
        <xsd:restriction base="dms:Unknown"/>
      </xsd:simpleType>
    </xsd:element>
    <xsd:element name="LikedBy" ma:index="34" nillable="true" ma:displayName="Liked By" ma:hidden="true" ma:list="UserInfo" ma:internalName="Lik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6be316-4b32-4ab1-a105-5a2c900f35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5fed6d7-891e-4ce3-9451-83843144b1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Topic" ma:index="18" nillable="true" ma:displayName="Document" ma:description="Briefing Topic" ma:format="Dropdown" ma:internalName="Topic">
      <xsd:simpleType>
        <xsd:restriction base="dms:Text">
          <xsd:maxLength value="255"/>
        </xsd:restriction>
      </xsd:simpleType>
    </xsd:element>
    <xsd:element name="Date" ma:index="19" nillable="true" ma:displayName="Date" ma:format="DateOnly" ma:internalName="Date">
      <xsd:simpleType>
        <xsd:restriction base="dms:DateTim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YEAR" ma:index="23" nillable="true" ma:displayName="Created Date" ma:format="Dropdown" ma:internalName="YEAR">
      <xsd:simpleType>
        <xsd:restriction base="dms:Choice">
          <xsd:enumeration value="test"/>
          <xsd:enumeration value="Choice 2"/>
          <xsd:enumeration value="Choice 3"/>
        </xsd:restriction>
      </xsd:simpleType>
    </xsd:element>
    <xsd:element name="Category" ma:index="24" nillable="true" ma:displayName="Category" ma:format="Dropdown" ma:internalName="Category">
      <xsd:simpleType>
        <xsd:restriction base="dms:Choice">
          <xsd:enumeration value="Briefing"/>
          <xsd:enumeration value="Test Doc"/>
          <xsd:enumeration value="Another test"/>
        </xsd:restriction>
      </xsd:simpleType>
    </xsd:element>
    <xsd:element name="DocInfo" ma:index="25" nillable="true" ma:displayName="Doc Info" ma:format="Dropdown" ma:internalName="DocInfo">
      <xsd:simpleType>
        <xsd:restriction base="dms:Text">
          <xsd:maxLength value="255"/>
        </xsd:restriction>
      </xsd:simpleType>
    </xsd:element>
    <xsd:element name="Course" ma:index="26" nillable="true" ma:displayName="Specialization" ma:format="Dropdown" ma:internalName="Course">
      <xsd:simpleType>
        <xsd:restriction base="dms:Choice">
          <xsd:enumeration value="Data and Urban Governance"/>
          <xsd:enumeration value="Google Prompting Essentials"/>
          <xsd:enumeration value="Narrative Economics"/>
          <xsd:enumeration value="Google Project Management"/>
          <xsd:enumeration value="Survey Course"/>
          <xsd:enumeration value="Google Data Analytics Professional Certificate"/>
          <xsd:enumeration value="Reference Document"/>
          <xsd:enumeration value="Corporate Finance Fundamentals"/>
          <xsd:enumeration value="Comparative Political Systems"/>
          <xsd:enumeration value="AI Foundations for Everyone Specialization"/>
        </xsd:restriction>
      </xsd:simpleType>
    </xsd:element>
    <xsd:element name="Sub_x002d_course" ma:index="27" nillable="true" ma:displayName="Course Number" ma:format="Dropdown" ma:internalName="Sub_x002d_cour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Introduction to Artificial Intelligence (AI)"/>
                    <xsd:enumeration value="Standalone"/>
                    <xsd:enumeration value="Course 3"/>
                    <xsd:enumeration value="Choice 4"/>
                    <xsd:enumeration value="Course  5"/>
                    <xsd:enumeration value="Course 6"/>
                    <xsd:enumeration value="OVERVIEW"/>
                    <xsd:enumeration value="Joint"/>
                    <xsd:enumeration value="Mod 1"/>
                    <xsd:enumeration value="Mod 2"/>
                    <xsd:enumeration value="Mod 3"/>
                    <xsd:enumeration value="Mod 4"/>
                    <xsd:enumeration value="Mod 5"/>
                  </xsd:restriction>
                </xsd:simpleType>
              </xsd:element>
            </xsd:sequence>
          </xsd:extension>
        </xsd:complexContent>
      </xsd:complexType>
    </xsd:element>
    <xsd:element name="DocumentType" ma:index="28" nillable="true" ma:displayName="Document Type" ma:format="Dropdown" ma:internalName="DocumentTyp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Notes"/>
                    <xsd:enumeration value="Resource"/>
                    <xsd:enumeration value="Reference Document"/>
                    <xsd:enumeration value="Transcript"/>
                    <xsd:enumeration value="Breakdown"/>
                  </xsd:restriction>
                </xsd:simpleType>
              </xsd:element>
            </xsd:sequence>
          </xsd:extension>
        </xsd:complexContent>
      </xsd:complexType>
    </xsd:element>
    <xsd:element name="Status" ma:index="29" nillable="true" ma:displayName="Status" ma:format="Dropdown" ma:internalName="Status">
      <xsd:simpleType>
        <xsd:restriction base="dms:Choice">
          <xsd:enumeration value="In Progress"/>
          <xsd:enumeration value="Not Started"/>
          <xsd:enumeration value="Finished"/>
          <xsd:enumeration value="Admin"/>
        </xsd:restriction>
      </xsd:simpleType>
    </xsd:element>
    <xsd:element name="MediaServiceBillingMetadata" ma:index="35" nillable="true" ma:displayName="MediaServiceBillingMetadata" ma:hidden="true" ma:internalName="MediaServiceBillingMetadata" ma:readOnly="true">
      <xsd:simpleType>
        <xsd:restriction base="dms:Note"/>
      </xsd:simpleType>
    </xsd:element>
    <xsd:element name="Module" ma:index="36" nillable="true" ma:displayName="Module Number" ma:format="Dropdown" ma:internalName="Module">
      <xsd:simpleType>
        <xsd:restriction base="dms:Choice">
          <xsd:enumeration value="Module 1"/>
          <xsd:enumeration value="Module 2"/>
          <xsd:enumeration value="Module 3"/>
          <xsd:enumeration value="Module 4"/>
          <xsd:enumeration value="Module 5"/>
          <xsd:enumeration value="Module 6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5d8795-b500-49eb-ac68-960bea521f8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af7cb8e-d74c-4a7a-b9c3-4c17d4e4d5cd}" ma:internalName="TaxCatchAll" ma:showField="CatchAllData" ma:web="345d8795-b500-49eb-ac68-960bea521f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urse xmlns="dd6be316-4b32-4ab1-a105-5a2c900f358e" xsi:nil="true"/>
    <TaxCatchAll xmlns="345d8795-b500-49eb-ac68-960bea521f83" xsi:nil="true"/>
    <LikesCount xmlns="http://schemas.microsoft.com/sharepoint/v3" xsi:nil="true"/>
    <Status xmlns="dd6be316-4b32-4ab1-a105-5a2c900f358e" xsi:nil="true"/>
    <DocumentType xmlns="dd6be316-4b32-4ab1-a105-5a2c900f358e" xsi:nil="true"/>
    <Topic xmlns="dd6be316-4b32-4ab1-a105-5a2c900f358e" xsi:nil="true"/>
    <DocInfo xmlns="dd6be316-4b32-4ab1-a105-5a2c900f358e" xsi:nil="true"/>
    <Ratings xmlns="http://schemas.microsoft.com/sharepoint/v3" xsi:nil="true"/>
    <YEAR xmlns="dd6be316-4b32-4ab1-a105-5a2c900f358e" xsi:nil="true"/>
    <LikedBy xmlns="http://schemas.microsoft.com/sharepoint/v3">
      <UserInfo>
        <DisplayName/>
        <AccountId xsi:nil="true"/>
        <AccountType/>
      </UserInfo>
    </LikedBy>
    <Category xmlns="dd6be316-4b32-4ab1-a105-5a2c900f358e" xsi:nil="true"/>
    <Sub_x002d_course xmlns="dd6be316-4b32-4ab1-a105-5a2c900f358e" xsi:nil="true"/>
    <lcf76f155ced4ddcb4097134ff3c332f xmlns="dd6be316-4b32-4ab1-a105-5a2c900f358e">
      <Terms xmlns="http://schemas.microsoft.com/office/infopath/2007/PartnerControls"/>
    </lcf76f155ced4ddcb4097134ff3c332f>
    <Module xmlns="dd6be316-4b32-4ab1-a105-5a2c900f358e" xsi:nil="true"/>
    <Date xmlns="dd6be316-4b32-4ab1-a105-5a2c900f358e" xsi:nil="true"/>
    <RatedBy xmlns="http://schemas.microsoft.com/sharepoint/v3">
      <UserInfo>
        <DisplayName/>
        <AccountId xsi:nil="true"/>
        <AccountType/>
      </UserInfo>
    </RatedBy>
  </documentManagement>
</p:properties>
</file>

<file path=customXml/itemProps1.xml><?xml version="1.0" encoding="utf-8"?>
<ds:datastoreItem xmlns:ds="http://schemas.openxmlformats.org/officeDocument/2006/customXml" ds:itemID="{A40997B3-CC22-4479-9BE0-2C7EE00B1ECB}"/>
</file>

<file path=customXml/itemProps2.xml><?xml version="1.0" encoding="utf-8"?>
<ds:datastoreItem xmlns:ds="http://schemas.openxmlformats.org/officeDocument/2006/customXml" ds:itemID="{DD59EE17-8649-4AF4-8DA2-9BB1CF42491A}"/>
</file>

<file path=customXml/itemProps3.xml><?xml version="1.0" encoding="utf-8"?>
<ds:datastoreItem xmlns:ds="http://schemas.openxmlformats.org/officeDocument/2006/customXml" ds:itemID="{DBAC13EE-BC58-45CB-95E9-9827D8689FA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Ghazi, Shelly</dc:creator>
  <cp:lastModifiedBy>Christy Chan</cp:lastModifiedBy>
  <dcterms:created xsi:type="dcterms:W3CDTF">2022-12-19T18:11:51Z</dcterms:created>
  <dcterms:modified xsi:type="dcterms:W3CDTF">2025-05-07T12:13:19Z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0x0101005D5E157616233743A9BF382649970E1E</vt:lpwstr>
  </property>
</Properties>
</file>